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01___Reuniões\01__CTG\2024_03_20\Avaliação APAE\"/>
    </mc:Choice>
  </mc:AlternateContent>
  <bookViews>
    <workbookView xWindow="0" yWindow="0" windowWidth="16380" windowHeight="8196" tabRatio="500"/>
  </bookViews>
  <sheets>
    <sheet name="Avaliação" sheetId="14" r:id="rId1"/>
  </sheets>
  <definedNames>
    <definedName name="_xlnm._FilterDatabase" localSheetId="0">Avaliação!#REF!</definedName>
    <definedName name="_xlnm.Print_Titles" localSheetId="0">Avaliação!$1:$8</definedName>
    <definedName name="Xavantina" localSheetId="0">#REF!</definedName>
    <definedName name="Xavantina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1" i="14" l="1"/>
  <c r="R10" i="14"/>
  <c r="O10" i="14"/>
  <c r="H193" i="14" l="1"/>
  <c r="R151" i="14" l="1"/>
  <c r="O9" i="14"/>
  <c r="N174" i="14" l="1"/>
  <c r="N190" i="14" s="1"/>
  <c r="M174" i="14"/>
  <c r="M190" i="14" s="1"/>
  <c r="J174" i="14"/>
  <c r="J190" i="14" s="1"/>
  <c r="H174" i="14"/>
  <c r="H190" i="14" s="1"/>
  <c r="N157" i="14"/>
  <c r="N189" i="14" s="1"/>
  <c r="M157" i="14"/>
  <c r="M189" i="14" s="1"/>
  <c r="J157" i="14"/>
  <c r="J189" i="14" s="1"/>
  <c r="H157" i="14"/>
  <c r="H189" i="14" s="1"/>
  <c r="N149" i="14"/>
  <c r="N188" i="14" s="1"/>
  <c r="M149" i="14"/>
  <c r="M188" i="14" s="1"/>
  <c r="J149" i="14"/>
  <c r="J188" i="14" s="1"/>
  <c r="H149" i="14"/>
  <c r="H188" i="14" s="1"/>
  <c r="N139" i="14"/>
  <c r="N187" i="14" s="1"/>
  <c r="M139" i="14"/>
  <c r="M187" i="14" s="1"/>
  <c r="J139" i="14"/>
  <c r="J187" i="14" s="1"/>
  <c r="H139" i="14"/>
  <c r="H187" i="14" s="1"/>
  <c r="R141" i="14"/>
  <c r="R138" i="14"/>
  <c r="N127" i="14"/>
  <c r="N186" i="14" s="1"/>
  <c r="M127" i="14"/>
  <c r="M186" i="14" s="1"/>
  <c r="J127" i="14"/>
  <c r="J186" i="14" s="1"/>
  <c r="H127" i="14"/>
  <c r="H186" i="14" s="1"/>
  <c r="N97" i="14"/>
  <c r="N185" i="14" s="1"/>
  <c r="M97" i="14"/>
  <c r="M185" i="14" s="1"/>
  <c r="J97" i="14"/>
  <c r="J185" i="14" s="1"/>
  <c r="H97" i="14"/>
  <c r="H185" i="14" s="1"/>
  <c r="N69" i="14"/>
  <c r="N184" i="14" s="1"/>
  <c r="M69" i="14"/>
  <c r="M184" i="14" s="1"/>
  <c r="J69" i="14"/>
  <c r="J184" i="14" s="1"/>
  <c r="H69" i="14"/>
  <c r="H184" i="14" s="1"/>
  <c r="N36" i="14"/>
  <c r="N183" i="14" s="1"/>
  <c r="M36" i="14"/>
  <c r="M183" i="14" s="1"/>
  <c r="J36" i="14"/>
  <c r="J183" i="14" s="1"/>
  <c r="H36" i="14"/>
  <c r="H183" i="14" s="1"/>
  <c r="R12" i="14"/>
  <c r="R22" i="14"/>
  <c r="R19" i="14"/>
  <c r="R27" i="14"/>
  <c r="R35" i="14"/>
  <c r="R13" i="14"/>
  <c r="R24" i="14"/>
  <c r="R9" i="14"/>
  <c r="R170" i="14"/>
  <c r="R163" i="14"/>
  <c r="R125" i="14"/>
  <c r="R123" i="14"/>
  <c r="R92" i="14"/>
  <c r="R161" i="14"/>
  <c r="R168" i="14"/>
  <c r="R166" i="14"/>
  <c r="R147" i="14"/>
  <c r="R49" i="14"/>
  <c r="R104" i="14"/>
  <c r="R77" i="14"/>
  <c r="R56" i="14"/>
  <c r="R62" i="14"/>
  <c r="R133" i="14"/>
  <c r="R78" i="14"/>
  <c r="R129" i="14"/>
  <c r="R30" i="14"/>
  <c r="R42" i="14"/>
  <c r="R50" i="14"/>
  <c r="R142" i="14"/>
  <c r="R33" i="14"/>
  <c r="R59" i="14"/>
  <c r="R90" i="14"/>
  <c r="R173" i="14"/>
  <c r="R153" i="14"/>
  <c r="R20" i="14"/>
  <c r="R112" i="14"/>
  <c r="R118" i="14"/>
  <c r="R29" i="14"/>
  <c r="R93" i="14"/>
  <c r="R132" i="14"/>
  <c r="R106" i="14"/>
  <c r="R101" i="14"/>
  <c r="R99" i="14"/>
  <c r="R120" i="14"/>
  <c r="R17" i="14"/>
  <c r="R96" i="14"/>
  <c r="R114" i="14"/>
  <c r="R46" i="14"/>
  <c r="R32" i="14"/>
  <c r="R34" i="14"/>
  <c r="R103" i="14"/>
  <c r="R87" i="14"/>
  <c r="R91" i="14"/>
  <c r="R164" i="14"/>
  <c r="R41" i="14"/>
  <c r="R23" i="14"/>
  <c r="R135" i="14"/>
  <c r="R18" i="14"/>
  <c r="R85" i="14"/>
  <c r="R83" i="14"/>
  <c r="R65" i="14"/>
  <c r="R100" i="14"/>
  <c r="R108" i="14"/>
  <c r="R121" i="14"/>
  <c r="R116" i="14"/>
  <c r="R43" i="14"/>
  <c r="R167" i="14"/>
  <c r="R45" i="14"/>
  <c r="R110" i="14"/>
  <c r="R75" i="14"/>
  <c r="R115" i="14"/>
  <c r="R95" i="14"/>
  <c r="R21" i="14"/>
  <c r="R137" i="14"/>
  <c r="R130" i="14"/>
  <c r="R60" i="14"/>
  <c r="R40" i="14"/>
  <c r="R145" i="14"/>
  <c r="R131" i="14"/>
  <c r="R39" i="14"/>
  <c r="R117" i="14"/>
  <c r="R58" i="14"/>
  <c r="R28" i="14"/>
  <c r="R48" i="14"/>
  <c r="R136" i="14"/>
  <c r="R159" i="14"/>
  <c r="R26" i="14"/>
  <c r="R15" i="14"/>
  <c r="R82" i="14"/>
  <c r="R68" i="14"/>
  <c r="R89" i="14"/>
  <c r="R160" i="14"/>
  <c r="R72" i="14"/>
  <c r="R54" i="14"/>
  <c r="R94" i="14"/>
  <c r="R25" i="14"/>
  <c r="R51" i="14"/>
  <c r="R122" i="14"/>
  <c r="R76" i="14"/>
  <c r="R88" i="14"/>
  <c r="R64" i="14"/>
  <c r="R146" i="14"/>
  <c r="R52" i="14"/>
  <c r="R109" i="14"/>
  <c r="R111" i="14"/>
  <c r="R66" i="14"/>
  <c r="R38" i="14"/>
  <c r="R165" i="14"/>
  <c r="R172" i="14"/>
  <c r="R16" i="14"/>
  <c r="R152" i="14"/>
  <c r="R84" i="14"/>
  <c r="R119" i="14"/>
  <c r="R113" i="14"/>
  <c r="R107" i="14"/>
  <c r="R74" i="14"/>
  <c r="R55" i="14"/>
  <c r="R80" i="14"/>
  <c r="R154" i="14"/>
  <c r="R14" i="14"/>
  <c r="R57" i="14"/>
  <c r="R162" i="14"/>
  <c r="R144" i="14"/>
  <c r="R124" i="14"/>
  <c r="R143" i="14"/>
  <c r="R155" i="14"/>
  <c r="R171" i="14"/>
  <c r="R73" i="14"/>
  <c r="R134" i="14"/>
  <c r="R67" i="14"/>
  <c r="R148" i="14"/>
  <c r="R31" i="14"/>
  <c r="R169" i="14"/>
  <c r="R63" i="14"/>
  <c r="R44" i="14"/>
  <c r="R86" i="14"/>
  <c r="R61" i="14"/>
  <c r="R71" i="14"/>
  <c r="R105" i="14"/>
  <c r="R79" i="14"/>
  <c r="R126" i="14"/>
  <c r="R47" i="14"/>
  <c r="R156" i="14"/>
  <c r="R53" i="14"/>
  <c r="R81" i="14"/>
  <c r="R102" i="14"/>
  <c r="K10" i="14"/>
  <c r="K22" i="14"/>
  <c r="K19" i="14"/>
  <c r="K11" i="14"/>
  <c r="K27" i="14"/>
  <c r="K35" i="14"/>
  <c r="K13" i="14"/>
  <c r="K24" i="14"/>
  <c r="K9" i="14"/>
  <c r="K170" i="14"/>
  <c r="K163" i="14"/>
  <c r="K125" i="14"/>
  <c r="K123" i="14"/>
  <c r="K92" i="14"/>
  <c r="K161" i="14"/>
  <c r="K168" i="14"/>
  <c r="K166" i="14"/>
  <c r="K147" i="14"/>
  <c r="K49" i="14"/>
  <c r="K104" i="14"/>
  <c r="K77" i="14"/>
  <c r="K56" i="14"/>
  <c r="K62" i="14"/>
  <c r="K133" i="14"/>
  <c r="K78" i="14"/>
  <c r="K129" i="14"/>
  <c r="K30" i="14"/>
  <c r="K42" i="14"/>
  <c r="K50" i="14"/>
  <c r="K142" i="14"/>
  <c r="K33" i="14"/>
  <c r="K59" i="14"/>
  <c r="K90" i="14"/>
  <c r="K173" i="14"/>
  <c r="K153" i="14"/>
  <c r="K20" i="14"/>
  <c r="K112" i="14"/>
  <c r="K118" i="14"/>
  <c r="K29" i="14"/>
  <c r="K93" i="14"/>
  <c r="K132" i="14"/>
  <c r="K106" i="14"/>
  <c r="K101" i="14"/>
  <c r="K99" i="14"/>
  <c r="K120" i="14"/>
  <c r="K17" i="14"/>
  <c r="K96" i="14"/>
  <c r="K114" i="14"/>
  <c r="K46" i="14"/>
  <c r="K32" i="14"/>
  <c r="K34" i="14"/>
  <c r="K103" i="14"/>
  <c r="K87" i="14"/>
  <c r="K91" i="14"/>
  <c r="K164" i="14"/>
  <c r="K41" i="14"/>
  <c r="K23" i="14"/>
  <c r="K135" i="14"/>
  <c r="K18" i="14"/>
  <c r="K85" i="14"/>
  <c r="K83" i="14"/>
  <c r="K65" i="14"/>
  <c r="K100" i="14"/>
  <c r="K108" i="14"/>
  <c r="K151" i="14"/>
  <c r="K121" i="14"/>
  <c r="K116" i="14"/>
  <c r="K43" i="14"/>
  <c r="K141" i="14"/>
  <c r="K167" i="14"/>
  <c r="K45" i="14"/>
  <c r="K110" i="14"/>
  <c r="K75" i="14"/>
  <c r="K115" i="14"/>
  <c r="K95" i="14"/>
  <c r="K21" i="14"/>
  <c r="K137" i="14"/>
  <c r="K130" i="14"/>
  <c r="K60" i="14"/>
  <c r="K138" i="14"/>
  <c r="K40" i="14"/>
  <c r="K145" i="14"/>
  <c r="K131" i="14"/>
  <c r="K39" i="14"/>
  <c r="K117" i="14"/>
  <c r="K58" i="14"/>
  <c r="K28" i="14"/>
  <c r="K48" i="14"/>
  <c r="K136" i="14"/>
  <c r="K159" i="14"/>
  <c r="K26" i="14"/>
  <c r="K15" i="14"/>
  <c r="K82" i="14"/>
  <c r="K68" i="14"/>
  <c r="K89" i="14"/>
  <c r="K160" i="14"/>
  <c r="K72" i="14"/>
  <c r="K54" i="14"/>
  <c r="K94" i="14"/>
  <c r="K25" i="14"/>
  <c r="K51" i="14"/>
  <c r="K122" i="14"/>
  <c r="K76" i="14"/>
  <c r="K88" i="14"/>
  <c r="K64" i="14"/>
  <c r="K146" i="14"/>
  <c r="K52" i="14"/>
  <c r="K109" i="14"/>
  <c r="K111" i="14"/>
  <c r="K66" i="14"/>
  <c r="K38" i="14"/>
  <c r="K165" i="14"/>
  <c r="K172" i="14"/>
  <c r="K16" i="14"/>
  <c r="K152" i="14"/>
  <c r="K84" i="14"/>
  <c r="K119" i="14"/>
  <c r="K113" i="14"/>
  <c r="K107" i="14"/>
  <c r="K74" i="14"/>
  <c r="K55" i="14"/>
  <c r="K80" i="14"/>
  <c r="K154" i="14"/>
  <c r="K14" i="14"/>
  <c r="K57" i="14"/>
  <c r="K162" i="14"/>
  <c r="K144" i="14"/>
  <c r="K124" i="14"/>
  <c r="K143" i="14"/>
  <c r="K155" i="14"/>
  <c r="K171" i="14"/>
  <c r="K73" i="14"/>
  <c r="K134" i="14"/>
  <c r="K67" i="14"/>
  <c r="K148" i="14"/>
  <c r="K31" i="14"/>
  <c r="K169" i="14"/>
  <c r="K63" i="14"/>
  <c r="K44" i="14"/>
  <c r="K86" i="14"/>
  <c r="K61" i="14"/>
  <c r="K71" i="14"/>
  <c r="K105" i="14"/>
  <c r="K79" i="14"/>
  <c r="K126" i="14"/>
  <c r="K47" i="14"/>
  <c r="K156" i="14"/>
  <c r="K53" i="14"/>
  <c r="K81" i="14"/>
  <c r="K102" i="14"/>
  <c r="K12" i="14"/>
  <c r="O77" i="14"/>
  <c r="N193" i="14" l="1"/>
  <c r="M193" i="14"/>
  <c r="J193" i="14"/>
  <c r="R139" i="14"/>
  <c r="R187" i="14" s="1"/>
  <c r="K157" i="14"/>
  <c r="K189" i="14" s="1"/>
  <c r="R127" i="14"/>
  <c r="R186" i="14" s="1"/>
  <c r="K139" i="14"/>
  <c r="K187" i="14" s="1"/>
  <c r="R157" i="14"/>
  <c r="R189" i="14" s="1"/>
  <c r="K149" i="14"/>
  <c r="K188" i="14" s="1"/>
  <c r="R174" i="14"/>
  <c r="R190" i="14" s="1"/>
  <c r="K174" i="14"/>
  <c r="K190" i="14" s="1"/>
  <c r="K127" i="14"/>
  <c r="K186" i="14" s="1"/>
  <c r="R149" i="14"/>
  <c r="R188" i="14" s="1"/>
  <c r="K97" i="14"/>
  <c r="K185" i="14" s="1"/>
  <c r="R69" i="14"/>
  <c r="R184" i="14" s="1"/>
  <c r="K69" i="14"/>
  <c r="K184" i="14" s="1"/>
  <c r="R97" i="14"/>
  <c r="R185" i="14" s="1"/>
  <c r="K36" i="14"/>
  <c r="K183" i="14" s="1"/>
  <c r="R36" i="14"/>
  <c r="R183" i="14" s="1"/>
  <c r="O145" i="14"/>
  <c r="K193" i="14" l="1"/>
  <c r="R193" i="14"/>
  <c r="O123" i="14"/>
  <c r="O92" i="14"/>
  <c r="O166" i="14"/>
  <c r="O147" i="14"/>
  <c r="O104" i="14"/>
  <c r="O22" i="14"/>
  <c r="O133" i="14"/>
  <c r="O78" i="14"/>
  <c r="O42" i="14"/>
  <c r="O50" i="14"/>
  <c r="O59" i="14"/>
  <c r="O90" i="14"/>
  <c r="O153" i="14"/>
  <c r="O20" i="14"/>
  <c r="O29" i="14"/>
  <c r="O93" i="14"/>
  <c r="O101" i="14"/>
  <c r="O99" i="14"/>
  <c r="O27" i="14"/>
  <c r="O96" i="14"/>
  <c r="O32" i="14"/>
  <c r="O34" i="14"/>
  <c r="O91" i="14"/>
  <c r="O164" i="14"/>
  <c r="O41" i="14"/>
  <c r="O135" i="14"/>
  <c r="O18" i="14"/>
  <c r="O65" i="14"/>
  <c r="O100" i="14"/>
  <c r="O121" i="14"/>
  <c r="O116" i="14"/>
  <c r="O167" i="14"/>
  <c r="O45" i="14"/>
  <c r="O115" i="14"/>
  <c r="O95" i="14"/>
  <c r="O130" i="14"/>
  <c r="O60" i="14"/>
  <c r="O131" i="14"/>
  <c r="O58" i="14"/>
  <c r="O28" i="14"/>
  <c r="O159" i="14"/>
  <c r="O26" i="14"/>
  <c r="O68" i="14"/>
  <c r="O89" i="14"/>
  <c r="O54" i="14"/>
  <c r="O94" i="14"/>
  <c r="O122" i="14"/>
  <c r="O76" i="14"/>
  <c r="O146" i="14"/>
  <c r="O52" i="14"/>
  <c r="O66" i="14"/>
  <c r="O38" i="14"/>
  <c r="O16" i="14"/>
  <c r="O152" i="14"/>
  <c r="O113" i="14"/>
  <c r="O107" i="14"/>
  <c r="O80" i="14"/>
  <c r="O154" i="14"/>
  <c r="O162" i="14"/>
  <c r="O163" i="14"/>
  <c r="O143" i="14"/>
  <c r="O155" i="14"/>
  <c r="O134" i="14"/>
  <c r="O67" i="14"/>
  <c r="O169" i="14"/>
  <c r="O63" i="14"/>
  <c r="O61" i="14"/>
  <c r="O71" i="14"/>
  <c r="O126" i="14"/>
  <c r="O47" i="14"/>
  <c r="O81" i="14"/>
  <c r="O102" i="14"/>
  <c r="O35" i="14"/>
  <c r="O125" i="14"/>
  <c r="O161" i="14"/>
  <c r="O168" i="14"/>
  <c r="O13" i="14"/>
  <c r="O49" i="14"/>
  <c r="O56" i="14"/>
  <c r="O62" i="14"/>
  <c r="O129" i="14"/>
  <c r="O30" i="14"/>
  <c r="O142" i="14"/>
  <c r="O33" i="14"/>
  <c r="O173" i="14"/>
  <c r="O112" i="14"/>
  <c r="O118" i="14"/>
  <c r="O132" i="14"/>
  <c r="O106" i="14"/>
  <c r="O120" i="14"/>
  <c r="O17" i="14"/>
  <c r="O114" i="14"/>
  <c r="O46" i="14"/>
  <c r="O103" i="14"/>
  <c r="O87" i="14"/>
  <c r="O170" i="14"/>
  <c r="O19" i="14"/>
  <c r="O11" i="14"/>
  <c r="O23" i="14"/>
  <c r="O85" i="14"/>
  <c r="O83" i="14"/>
  <c r="O108" i="14"/>
  <c r="O151" i="14"/>
  <c r="O43" i="14"/>
  <c r="O141" i="14"/>
  <c r="O110" i="14"/>
  <c r="O75" i="14"/>
  <c r="O21" i="14"/>
  <c r="O137" i="14"/>
  <c r="O138" i="14"/>
  <c r="O40" i="14"/>
  <c r="O39" i="14"/>
  <c r="O117" i="14"/>
  <c r="O48" i="14"/>
  <c r="O136" i="14"/>
  <c r="O15" i="14"/>
  <c r="O82" i="14"/>
  <c r="O160" i="14"/>
  <c r="O72" i="14"/>
  <c r="O25" i="14"/>
  <c r="O51" i="14"/>
  <c r="O88" i="14"/>
  <c r="O64" i="14"/>
  <c r="O109" i="14"/>
  <c r="O111" i="14"/>
  <c r="O165" i="14"/>
  <c r="O172" i="14"/>
  <c r="O84" i="14"/>
  <c r="O119" i="14"/>
  <c r="O74" i="14"/>
  <c r="O55" i="14"/>
  <c r="O14" i="14"/>
  <c r="O57" i="14"/>
  <c r="O144" i="14"/>
  <c r="O124" i="14"/>
  <c r="O171" i="14"/>
  <c r="O73" i="14"/>
  <c r="O148" i="14"/>
  <c r="O31" i="14"/>
  <c r="O44" i="14"/>
  <c r="O86" i="14"/>
  <c r="O105" i="14"/>
  <c r="O79" i="14"/>
  <c r="O156" i="14"/>
  <c r="O53" i="14"/>
  <c r="O12" i="14"/>
  <c r="O24" i="14"/>
  <c r="O149" i="14" l="1"/>
  <c r="O188" i="14" s="1"/>
  <c r="O157" i="14"/>
  <c r="O189" i="14" s="1"/>
  <c r="O139" i="14"/>
  <c r="O187" i="14" s="1"/>
  <c r="O174" i="14"/>
  <c r="O190" i="14" s="1"/>
  <c r="O127" i="14"/>
  <c r="O186" i="14" s="1"/>
  <c r="O97" i="14"/>
  <c r="O185" i="14" s="1"/>
  <c r="O69" i="14"/>
  <c r="O184" i="14" s="1"/>
  <c r="O36" i="14"/>
  <c r="O183" i="14" s="1"/>
  <c r="O193" i="14" l="1"/>
</calcChain>
</file>

<file path=xl/sharedStrings.xml><?xml version="1.0" encoding="utf-8"?>
<sst xmlns="http://schemas.openxmlformats.org/spreadsheetml/2006/main" count="1009" uniqueCount="469">
  <si>
    <t>Conselho de Secretarias Municipais de Saúde</t>
  </si>
  <si>
    <t>Estado de Santa Catarina</t>
  </si>
  <si>
    <t>APAE</t>
  </si>
  <si>
    <t>média mensal produção ano 2023</t>
  </si>
  <si>
    <t>CNES</t>
  </si>
  <si>
    <t>ABELARDO LUZ</t>
  </si>
  <si>
    <t>AGROLANDIA</t>
  </si>
  <si>
    <t xml:space="preserve">APAE </t>
  </si>
  <si>
    <t>ÁGUA DOCE</t>
  </si>
  <si>
    <t>ANCHIETA</t>
  </si>
  <si>
    <t>ANITA GARIBALDI</t>
  </si>
  <si>
    <t>APIÚNA</t>
  </si>
  <si>
    <t>ARARANGUÁ</t>
  </si>
  <si>
    <t>ARMAZÉM</t>
  </si>
  <si>
    <t>BALNEÁRIO PIÇARRAS</t>
  </si>
  <si>
    <t>BARRA VELHA</t>
  </si>
  <si>
    <t>BLUMENAU</t>
  </si>
  <si>
    <t>BOM RETIRO</t>
  </si>
  <si>
    <t>BRAÇO DO NORTE</t>
  </si>
  <si>
    <t>BRUSQUE</t>
  </si>
  <si>
    <t>CAÇADOR</t>
  </si>
  <si>
    <t>CAIBI</t>
  </si>
  <si>
    <t>CAMBORIU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</si>
  <si>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</si>
  <si>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</si>
  <si>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</si>
  <si>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</si>
  <si>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</si>
  <si>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</si>
  <si>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</si>
  <si>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CATANDUVAS</t>
  </si>
  <si>
    <t>CHAPECÓ</t>
  </si>
  <si>
    <t>COCAL DO SUL</t>
  </si>
  <si>
    <t>CONCÓRDIA</t>
  </si>
  <si>
    <t>CORREIA PINTO</t>
  </si>
  <si>
    <t>AMA</t>
  </si>
  <si>
    <t>CRICIÚMA</t>
  </si>
  <si>
    <t>CUNHA PORÃ</t>
  </si>
  <si>
    <t>CURITIBANOS</t>
  </si>
  <si>
    <t>DESCANSO</t>
  </si>
  <si>
    <t>FAXINAL DOS GUEDES</t>
  </si>
  <si>
    <t>FLORIANÓPOLIS</t>
  </si>
  <si>
    <t>FRAIBURGO</t>
  </si>
  <si>
    <t>GALVÃO</t>
  </si>
  <si>
    <t>GAROPABA</t>
  </si>
  <si>
    <t>GASPAR</t>
  </si>
  <si>
    <t>GRÃO PARÁ</t>
  </si>
  <si>
    <t>GRAVATAL</t>
  </si>
  <si>
    <t>GUABIRUBA</t>
  </si>
  <si>
    <t>GUARACIABA</t>
  </si>
  <si>
    <t>GUARAMIRIM</t>
  </si>
  <si>
    <t>GUARUJÁ DO SUL</t>
  </si>
  <si>
    <t>IBIRAMA</t>
  </si>
  <si>
    <t>IÇARA</t>
  </si>
  <si>
    <t>ILHOTA</t>
  </si>
  <si>
    <t>IMARUÍ</t>
  </si>
  <si>
    <t>IMBITUBA</t>
  </si>
  <si>
    <t>INDAIAL</t>
  </si>
  <si>
    <t>IPORÃ DO OESTE</t>
  </si>
  <si>
    <t>IPUAÇU</t>
  </si>
  <si>
    <t>IRACEMINHA</t>
  </si>
  <si>
    <t>IRANI</t>
  </si>
  <si>
    <t>ITAIÓPOLIS</t>
  </si>
  <si>
    <t>ITAJAI</t>
  </si>
  <si>
    <t>ITAPIRANGA</t>
  </si>
  <si>
    <t>ITUPORANGA</t>
  </si>
  <si>
    <t>JABORÁ</t>
  </si>
  <si>
    <t>JAGUARUNA</t>
  </si>
  <si>
    <t>JARAGUÁ  DO SUL</t>
  </si>
  <si>
    <t>JOAÇABA</t>
  </si>
  <si>
    <t>JOINVILLE</t>
  </si>
  <si>
    <t>IRPH</t>
  </si>
  <si>
    <t>JOSÉ BOITEUX</t>
  </si>
  <si>
    <t>LAGES</t>
  </si>
  <si>
    <t>LAGUNA</t>
  </si>
  <si>
    <t>LAURO MULLER</t>
  </si>
  <si>
    <t>LEBON REGIS</t>
  </si>
  <si>
    <t>MAFRA</t>
  </si>
  <si>
    <t>MARAVILHA</t>
  </si>
  <si>
    <t>MELEIRO</t>
  </si>
  <si>
    <t>MODELO</t>
  </si>
  <si>
    <t>MONDAÍ</t>
  </si>
  <si>
    <t>MONTE CASTELO</t>
  </si>
  <si>
    <t>MORRO DA FUMAÇA</t>
  </si>
  <si>
    <t>NAVEGANTES</t>
  </si>
  <si>
    <t>NOVA TRENTO</t>
  </si>
  <si>
    <t>NOVA VENEZA</t>
  </si>
  <si>
    <t>ORLEANS</t>
  </si>
  <si>
    <t>OTACÍLIO COSTA</t>
  </si>
  <si>
    <t>OURO VERDE</t>
  </si>
  <si>
    <t>PALHOÇA</t>
  </si>
  <si>
    <t>PALMA SOLA</t>
  </si>
  <si>
    <t>PALMITOS</t>
  </si>
  <si>
    <t>PAPANDUVA</t>
  </si>
  <si>
    <t>PASSO DE TORRES</t>
  </si>
  <si>
    <t>PAULO LOPES</t>
  </si>
  <si>
    <t>PENHA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</si>
  <si>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</si>
  <si>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</si>
  <si>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</si>
  <si>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</si>
  <si>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</si>
  <si>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</si>
  <si>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</si>
  <si>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DO SUL</t>
  </si>
  <si>
    <t>RIO FORTUNA</t>
  </si>
  <si>
    <t>RIO NEGRINHO</t>
  </si>
  <si>
    <t>ROMELÂNDIA</t>
  </si>
  <si>
    <t>SÃO BENTO DO SUL</t>
  </si>
  <si>
    <t>SÃO CARLOS</t>
  </si>
  <si>
    <t>SÃO DOMINGOS</t>
  </si>
  <si>
    <t>SÃO JOÃO BATISTA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</si>
  <si>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</si>
  <si>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</si>
  <si>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</si>
  <si>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</si>
  <si>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</si>
  <si>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</si>
  <si>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D'OESTE</t>
  </si>
  <si>
    <t>SÃO LUDGERO</t>
  </si>
  <si>
    <t>SÃO MARTINHO</t>
  </si>
  <si>
    <t>SÃO MIGUEL D'OESTE</t>
  </si>
  <si>
    <t>SANGÃO</t>
  </si>
  <si>
    <t>SANTA CECÍLIA</t>
  </si>
  <si>
    <t>SANTO ROSA DO SUL</t>
  </si>
  <si>
    <t>SANTO AMARO DA IMPERATRIZ</t>
  </si>
  <si>
    <t>SIDEROPOLIS</t>
  </si>
  <si>
    <t>TANGARÁ</t>
  </si>
  <si>
    <t>TIJUCAS</t>
  </si>
  <si>
    <t>TIMBÉ DO SUL</t>
  </si>
  <si>
    <t>TIMBÓ</t>
  </si>
  <si>
    <t>TRÊS BARRAS</t>
  </si>
  <si>
    <t>TUBARÃO</t>
  </si>
  <si>
    <t>TUNÁPOLIS</t>
  </si>
  <si>
    <t>URUBICI</t>
  </si>
  <si>
    <t>URUSSANGA</t>
  </si>
  <si>
    <t>VARGEM</t>
  </si>
  <si>
    <t>VARGEM BONITA</t>
  </si>
  <si>
    <t>VIDEIRA</t>
  </si>
  <si>
    <t>XANXERÊ</t>
  </si>
  <si>
    <t>XAXIM</t>
  </si>
  <si>
    <t>ESCOLA ESPECIAL AGNALDO ANTONIO PANISSON - ABELARDO LUZ</t>
  </si>
  <si>
    <t>6244297 APAE DE AGROLANDIA - AGROLANDIA</t>
  </si>
  <si>
    <t>ESCOLA ESPECIAL MARIO ANTONIO SARTORI - AGUA DOCE</t>
  </si>
  <si>
    <t>APAE - ANCHIETA</t>
  </si>
  <si>
    <t>APAE ANITA GARIBALDI - ANITA GARIBALDI</t>
  </si>
  <si>
    <t>ASSOCIACAO DE PAIS E AMIGOS DOS EXCEPCIONAIS DE APIUNA - APIUNA</t>
  </si>
  <si>
    <t>APAE DE ARARANGUA - ARARANGUA</t>
  </si>
  <si>
    <t>APAE - ARMAZEM</t>
  </si>
  <si>
    <t>ESCOLA ESPECIAL TEMPO FELIZ - BALNEARIO CAMBORIU</t>
  </si>
  <si>
    <t>ESCOLA ESPECIAL DEUS MENINO APAE - BALNEARIO PICARRAS</t>
  </si>
  <si>
    <t>APAE ASSOCIACAO DE PAIS E AMIGOS DOS EXCEPCIONAIS DE BV - BARRA VELHA</t>
  </si>
  <si>
    <t>APAE DE BLUMENAU - BLUMENAU</t>
  </si>
  <si>
    <t>APAE DE BOM RETIRO - BOM RETIRO</t>
  </si>
  <si>
    <t>APAE DE BRACO DO NORTE - BRACO DO NORTE</t>
  </si>
  <si>
    <t>ASSOCIACAO DE PAIS E AMIGOS DOS EXCEPCIONAIS DE BRUSQUE - BRUSQUE</t>
  </si>
  <si>
    <t>APAE - CACADOR</t>
  </si>
  <si>
    <t>APAE DE CAIBI - CAIBI</t>
  </si>
  <si>
    <t>ESCOLA ESPECIAL ALEGRIA DE VIVER APAE - CAMBORIU</t>
  </si>
  <si>
    <t>APAE CAMPO BELO DO SUL - CAMPO BELO DO SUL</t>
  </si>
  <si>
    <t>APAE - CAMPO ERE</t>
  </si>
  <si>
    <t>APAE - CAMPOS NOVOS</t>
  </si>
  <si>
    <t>APAE DE CANELINHA - CANELINHA</t>
  </si>
  <si>
    <t>ASSOCIACAO DE PAIS E AMIGOS DOS EXCEPCIONAIS DE CANOINHAS - CANOINHAS</t>
  </si>
  <si>
    <t>APAE DE CAPINZAL - CAPINZAL</t>
  </si>
  <si>
    <t>APAE CAPIVARI DE BAIXO - CAPIVARI DE BAIXO</t>
  </si>
  <si>
    <t>APAE CATANDUVAS - CATANDUVAS</t>
  </si>
  <si>
    <t>ASSOCIACAO DE PAIS E AMIGOS DOS EXCEPCIONAIS DE CHAPECO APAE - CHAPECO</t>
  </si>
  <si>
    <t>CENTRO ASSOCIATIVO DE ATIVIDADES PSICOFISICAS PATRICK - CHAPECO</t>
  </si>
  <si>
    <t>CENTRO DE APOIO LUZES DO AMANHA CALA - COCAL DO SUL</t>
  </si>
  <si>
    <t>ESCOLA RECANTO AZUL - CONCORDIA</t>
  </si>
  <si>
    <t>APAE CORREIA PINTO - CORREIA PINTO</t>
  </si>
  <si>
    <t>AMA REC SC - CRICIUMA</t>
  </si>
  <si>
    <t>APAE CRICIUMA - CRICIUMA</t>
  </si>
  <si>
    <t>ESCOLA ESPECIAL RENASCER - CUNHA PORA</t>
  </si>
  <si>
    <t>APAE ASSOCIACAO DE PAIS E AMIGOS DOS EXCEPCIONAIS - CURITIBANOS</t>
  </si>
  <si>
    <t>APAE DE DESCANSO - DESCANSO</t>
  </si>
  <si>
    <t>APAE - FAXINAL DOS GUEDES</t>
  </si>
  <si>
    <t>APAE DE FLORIANOPOLIS - FLORIANOPOLIS</t>
  </si>
  <si>
    <t>APAE - FRAIBURGO</t>
  </si>
  <si>
    <t>AMA - FRAIBURGO</t>
  </si>
  <si>
    <t>ESCOLA ESPECIAL DAIANE DO PRADO - GALVAO</t>
  </si>
  <si>
    <t>APAE DE GAROPABA - GAROPABA</t>
  </si>
  <si>
    <t>APAE GASPAR - GASPAR</t>
  </si>
  <si>
    <t>APAE DE GRAO PARA - GRAO PARA</t>
  </si>
  <si>
    <t>ASSOCIACAO DE PAIS E AMIGOS DOS EXCEPCIONAIS DE GRAVATAL - GRAVATAL</t>
  </si>
  <si>
    <t>APAE DE GUABIRUBA - GUABIRUBA</t>
  </si>
  <si>
    <t>ASSOCIACAO DE PAIS E AMIGOS DOS EXCEPCIONAIS APAE - GUARACIABA</t>
  </si>
  <si>
    <t>APAE GUARAMIRIM - GUARAMIRIM</t>
  </si>
  <si>
    <t>APAE CAMINHO ABERTO - GUARUJA DO SUL</t>
  </si>
  <si>
    <t>APAE DE IBIRAMA - IBIRAMA</t>
  </si>
  <si>
    <t>ESCOLA ESPECIAL SONHO DOURADO - ICARA</t>
  </si>
  <si>
    <t>APAE DE ILHOTA - ILHOTA</t>
  </si>
  <si>
    <t>ESCOLA ESPECIAL ARCO IRIS - IMARUI</t>
  </si>
  <si>
    <t>ESCOLA ESPECIAL GIRASSOL APAE - IMBITUBA</t>
  </si>
  <si>
    <t>APAE DE INDAIAL - INDAIAL</t>
  </si>
  <si>
    <t>APAE CAMINHO DE LUZ - IPORA DO OESTE</t>
  </si>
  <si>
    <t>CLINICA DE REABILITACAO POR DO SOL - IPUACU</t>
  </si>
  <si>
    <t>APAE IRACEMINHA - IRACEMINHA</t>
  </si>
  <si>
    <t>APAE ESCOLA ESPECIAL ARCO IRIS - IRANI</t>
  </si>
  <si>
    <t>APAE DE ITAIÓPOLIS</t>
  </si>
  <si>
    <t>APAE - ITAJAI</t>
  </si>
  <si>
    <t>AMOR PRA DOWN - ITAJAI</t>
  </si>
  <si>
    <t>ASSOCIACAO DE PAIS E AMIGOS DOS EXCEPCIONAIS APAE - ITAPIRANGA</t>
  </si>
  <si>
    <t>ASSOCIACAO DE PAIS E AMIGOS DOS EXCEPCIONAIS DE ITUPORANGA - ITUPORANGA</t>
  </si>
  <si>
    <t>APAE JABORA - JABORA</t>
  </si>
  <si>
    <t>ESCOLA ESPECIAL NOVO MUNDO - JAGUARUNA</t>
  </si>
  <si>
    <t>APAE DE JARAGUA DO SUL - JARAGUA DO SUL</t>
  </si>
  <si>
    <t>APAE DE JOACABA - JOACABA</t>
  </si>
  <si>
    <t>NAIPE NUCLEO DE ASSISTENCIA INTEGRAL AO PACIENTE ESPECIAL - JOINVILLE</t>
  </si>
  <si>
    <t>APAE ASSOCIACAO DE PAIS E AMIGOS DOS EXCEPCIONAIS DE JLLE - JOINVILLE</t>
  </si>
  <si>
    <t>IRPH - JOINVILLE</t>
  </si>
  <si>
    <t>APAE JOSE BOITEUX - JOSE BOITEUX</t>
  </si>
  <si>
    <t>ASSOCIACAO DE PAIS E AMIGOS DOS EXCEPCIONAIS APAE - LAGES</t>
  </si>
  <si>
    <t>SOLAR DA TERNURA - LAGUNA</t>
  </si>
  <si>
    <t>ESCOLA ESPECIAL INES LOSSO - LAURO MULLER</t>
  </si>
  <si>
    <t>APAE LEBON REGIS - LEBON REGIS</t>
  </si>
  <si>
    <t>ESCOLA ESPECIAL IRMA INES APAE DE MAFRA - MAFRA</t>
  </si>
  <si>
    <t>ESCOLA ESPECIAL MARISOL - MARAVILHA</t>
  </si>
  <si>
    <t>APAEM - MELEIRO</t>
  </si>
  <si>
    <t>ESCOLA ESPECIAL MUNDINHO FELIZ - MODELO</t>
  </si>
  <si>
    <t>APAE RAIO DE SOL DE MONDAI - MONDAI</t>
  </si>
  <si>
    <t>ESCOLA ESPECIAL NOSSA SENHORA APARECIDA - MONTE CASTELO</t>
  </si>
  <si>
    <t>ESCOLA BEM ME QUER APAE - MORRO DA FUMACA</t>
  </si>
  <si>
    <t>APAE ASSOCIACAO DE PAIS E AMIGOS DOS EXCEPCIONAIS - NAVEGANTES</t>
  </si>
  <si>
    <t>APAE DE NOVA TRENTO - NOVA TRENTO</t>
  </si>
  <si>
    <t>APAE NOVA VENEZA - NOVA VENEZA</t>
  </si>
  <si>
    <t>LAR DA ESPERANCA APAE - ORLEANS</t>
  </si>
  <si>
    <t>APAE OTACILIO COSTA - OTACILIO COSTA</t>
  </si>
  <si>
    <t>APAE - OURO VERDE</t>
  </si>
  <si>
    <t>ASSOCIACAO DE PAIS E AMIGOS DOS EXCEPCIONAIS DE PALHOCA - PALHOCA</t>
  </si>
  <si>
    <t>APAE DE PALMA SOLA - PALMA SOLA</t>
  </si>
  <si>
    <t>APAE - PALMITOS</t>
  </si>
  <si>
    <t>ESCOLA ESPECIAL RAIO DE SOL - PAPANDUVA</t>
  </si>
  <si>
    <t>APAE PASSO DE TORRES - PASSO DE TORRES</t>
  </si>
  <si>
    <t>APAE PAULO LOPES - PAULO LOPES</t>
  </si>
  <si>
    <t>APAE - PENHA</t>
  </si>
  <si>
    <t>ESCOLA ESPECIAL PROFESSORA IVONE - PINHALZINHO</t>
  </si>
  <si>
    <t>APAE DE POMERODE - POMERODE</t>
  </si>
  <si>
    <t>APAE DE PONTE SERRADA - PONTE SERRADA</t>
  </si>
  <si>
    <t>APAE PORTO BELO BOMBINHAS - PORTO BELO</t>
  </si>
  <si>
    <t>APAE DE PORTO UNIAO - PORTO UNIAO</t>
  </si>
  <si>
    <t>ESCOLA FLOR DA ESPERANCA - PRESIDENTE GETULIO</t>
  </si>
  <si>
    <t>APAE - QUILOMBO</t>
  </si>
  <si>
    <t>APAE ESCOLA RECANTO ALEGRE - RIO DO SUL</t>
  </si>
  <si>
    <t>APAE DE RIO FORTUNA - RIO FORTUNA</t>
  </si>
  <si>
    <t>ASSOCIACAO DE PAIS E AMIGOS DOS EXCEPCIONAIS - RIO NEGRINHO</t>
  </si>
  <si>
    <t>ESCOLA ESPECIAL PROF SILVESTRE MAZON - ROMELANDIA</t>
  </si>
  <si>
    <t>APAE SANGAO - SANGAO</t>
  </si>
  <si>
    <t>APAE - SANTA CECILIA</t>
  </si>
  <si>
    <t>APAE SANTO AMARO DA IMPERATRIZ - SANTO AMARO DA IMPERATRIZ</t>
  </si>
  <si>
    <t>APAE DE SANTA ROSA DO SUL - SANTA ROSA DO SUL</t>
  </si>
  <si>
    <t>APAE - SAO BENTO DO SUL</t>
  </si>
  <si>
    <t>APAE DE SAO CARLOS - SAO CARLOS</t>
  </si>
  <si>
    <t>APAE - SAO DOMINGOS</t>
  </si>
  <si>
    <t>APAE - SAO JOAO BATISTA</t>
  </si>
  <si>
    <t>A P A E - SAO JOAO DO OESTE</t>
  </si>
  <si>
    <t>APAE DE SAO JOAO DO SUL - SAO JOAO DO SUL</t>
  </si>
  <si>
    <t>APAE DE SAO JOAQUIM - SAO JOAQUIM</t>
  </si>
  <si>
    <t>APAE DE SAO JOSE - SAO JOSE</t>
  </si>
  <si>
    <t>ESCOLA ESPECIAL VIVIANE - SAO JOSE DO CEDRO</t>
  </si>
  <si>
    <t>ASSOCIACAO DE PAIS E AMIGOS DOS EXCEPCIONAIS - SAO JOSE DO CERRITO</t>
  </si>
  <si>
    <t>APAE - SAO LOURENCO DO OESTE</t>
  </si>
  <si>
    <t>APAE DE SAO LUDGERO - SAO LUDGERO</t>
  </si>
  <si>
    <t>APAE - SAO MARTINHO</t>
  </si>
  <si>
    <t>APAE DE SAO MIGUEL DO OESTE - SAO MIGUEL DO OESTE</t>
  </si>
  <si>
    <t>ESCOLA ESPECIAL RENASCER - SIDEROPOLIS</t>
  </si>
  <si>
    <t>APAE TANGARA - TANGARA</t>
  </si>
  <si>
    <t>APAE - TIJUCAS</t>
  </si>
  <si>
    <t>APAE DE TIMBE DO SUL - TIMBE DO SUL</t>
  </si>
  <si>
    <t>APAE TIMBO - TIMBO</t>
  </si>
  <si>
    <t>APAE DE TRES BARRAS - TRES BARRAS</t>
  </si>
  <si>
    <t>APAE - TUBARAO</t>
  </si>
  <si>
    <t>APAE TUNAPOLIS - TUNAPOLIS</t>
  </si>
  <si>
    <t>APAE DE URUBICI - URUBICI</t>
  </si>
  <si>
    <t>ASSOCIACAO DE PAIS E AMIGOS DOS EXCEPCIONAIS - URUSSANGA</t>
  </si>
  <si>
    <t>APAE CASA DA ESPERANCA - VARGEM</t>
  </si>
  <si>
    <t>ESCOLA ESPECIAL LUZ DA VIDA - VARGEM BONITA</t>
  </si>
  <si>
    <t>APAE VIDEIRA - VIDEIRA</t>
  </si>
  <si>
    <t>APAE DE XANXERE - XANXERE</t>
  </si>
  <si>
    <t>APAE DE XAXIM - XAXIM</t>
  </si>
  <si>
    <t>AMBULATORIO DE SAUDE MENTAL DE ICARA - ICARA</t>
  </si>
  <si>
    <t>6462936</t>
  </si>
  <si>
    <t>APAE SAO FRANCISCO DO SUL - SAO FRANCISCO DO SUL</t>
  </si>
  <si>
    <t>7514972</t>
  </si>
  <si>
    <t>AMBULATORIO DE SAUDE MENTAL E DEPENDENCIA QUIMICA - ARARANGUA</t>
  </si>
  <si>
    <t>0951323</t>
  </si>
  <si>
    <t>AMBULATORIO DE SAUDE MENTAL - POUSO REDONDO</t>
  </si>
  <si>
    <t>9469184</t>
  </si>
  <si>
    <t>AMAMENTA BRUSQUE - BRUSQUE</t>
  </si>
  <si>
    <t>9937005</t>
  </si>
  <si>
    <t>EQUIPE SAUDE MENTAL - VIDEIRA</t>
  </si>
  <si>
    <t>7040288</t>
  </si>
  <si>
    <t>AMBULATORIO EM SAUDE MENTAL - SAO JOSE</t>
  </si>
  <si>
    <t>6341810</t>
  </si>
  <si>
    <t>AMOR PRA DOWN - BALNEARIO CAMBORIU</t>
  </si>
  <si>
    <t>6409725</t>
  </si>
  <si>
    <t>APAE ITAIOPOLIS - ITAIOPOLIS</t>
  </si>
  <si>
    <t>9269630</t>
  </si>
  <si>
    <t>AMA NAVEGANTES - NAVEGANTES</t>
  </si>
  <si>
    <t>6357571</t>
  </si>
  <si>
    <t>AMA - BALNEARIO CAMBORIU</t>
  </si>
  <si>
    <t>SÃO FRANCISCO DO SUL</t>
  </si>
  <si>
    <t>POUSO REDONDO</t>
  </si>
  <si>
    <t>BALNEÁRIO CAMBORIÚ</t>
  </si>
  <si>
    <t>Valor
Apresentado</t>
  </si>
  <si>
    <t>Valor
Aprovado</t>
  </si>
  <si>
    <t>Diferença</t>
  </si>
  <si>
    <t>PRESTADOR</t>
  </si>
  <si>
    <t>MUNICÍPIO</t>
  </si>
  <si>
    <t>Proposta SES 10/2023</t>
  </si>
  <si>
    <t>Teto Mensal
CIB nº 180/2019</t>
  </si>
  <si>
    <t>A</t>
  </si>
  <si>
    <t>B</t>
  </si>
  <si>
    <t>C=B-A</t>
  </si>
  <si>
    <t>Impacto</t>
  </si>
  <si>
    <t>Média mensal
Valor Aprovado
fev a jul 2023</t>
  </si>
  <si>
    <t>D</t>
  </si>
  <si>
    <t>Nova Proposta</t>
  </si>
  <si>
    <t>Observação</t>
  </si>
  <si>
    <t>Não houve Glosa</t>
  </si>
  <si>
    <t>Aumentou o Impacto POSITIVO</t>
  </si>
  <si>
    <t>Aumentou o Impacto NEGATIVO</t>
  </si>
  <si>
    <t>Diminuíu o Impacto POSITIVO</t>
  </si>
  <si>
    <t>APAEs que diminuíram sua média de produção mensal e como consequencia DIMINUÍU O IMPACTO POSITIVO DE TETO com relação a proposta do ano de 2023</t>
  </si>
  <si>
    <t>APAEs que aumentaram sua média de produção mensal e como consequencia AUMENTOU O IMPACTO POSITIVO DE TETO com relação a proposta do ano de 2023</t>
  </si>
  <si>
    <t>Dimimuíu o Impacto NEGATIVO</t>
  </si>
  <si>
    <t>APAEs que diminuíram sua média de produção mensal e como consequencia AUMENTARAM O IMPACTO NEGATIVO com relação a proposta do ano de 2023</t>
  </si>
  <si>
    <t>Avaliação do Teto e produção das APAEs</t>
  </si>
  <si>
    <t xml:space="preserve">Houve Glosa </t>
  </si>
  <si>
    <t>Diminuíu o Impacto NEGATIVO</t>
  </si>
  <si>
    <t>APAEs que aumentaram a sua média de produção mensal e como consequencia DIMINUÍU O IMPACTO NEGATIVO com relação a proposta do ano de 2023</t>
  </si>
  <si>
    <t>E</t>
  </si>
  <si>
    <t>F=D-E</t>
  </si>
  <si>
    <t>AMBULATORIO DE SAUDE MENTAL E DEPENDENCIA QUIMICA</t>
  </si>
  <si>
    <t>AMOR PRA DOWN</t>
  </si>
  <si>
    <t>ESCOLA ESPECIAL TEMPO FELIZ</t>
  </si>
  <si>
    <t>AMAMENTA BRUSQUE</t>
  </si>
  <si>
    <t>APAE CAMPO BELO DO SUL</t>
  </si>
  <si>
    <t>AMA REC SC</t>
  </si>
  <si>
    <t>APAE DE ILHOTA</t>
  </si>
  <si>
    <t>APAE CAMINHO DE LUZ</t>
  </si>
  <si>
    <t>APAE ITAIOPOLIS</t>
  </si>
  <si>
    <t>ESCOLA ESPECIAL NOSSA SENHORA APARECIDA</t>
  </si>
  <si>
    <t>AMA NAVEGANTES</t>
  </si>
  <si>
    <t>APAE PASSO DE TORRES</t>
  </si>
  <si>
    <t>AMBULATORIO DE SAUDE MENTAL</t>
  </si>
  <si>
    <t>APAE DE SAO JOAO DO SUL</t>
  </si>
  <si>
    <t>APAE DE SAO JOAQUIM</t>
  </si>
  <si>
    <t>AMBULATORIO EM SAUDE MENTAL</t>
  </si>
  <si>
    <t>APAE DE SAO JOSE</t>
  </si>
  <si>
    <t>ESCOLA ESPECIAL RENASCER</t>
  </si>
  <si>
    <t>APAE DE TIMBE DO SUL</t>
  </si>
  <si>
    <t>APAE TIMBO</t>
  </si>
  <si>
    <t>APAE TUNAPOLIS</t>
  </si>
  <si>
    <t>ASSOCIACAO DE PAIS E AMIGOS DOS EXCEPCIONAIS</t>
  </si>
  <si>
    <t>ESCOLA ESPECIAL LUZ DA VIDA</t>
  </si>
  <si>
    <t>EQUIPE SAUDE MENTAL</t>
  </si>
  <si>
    <t>ESCOLA ESPECIAL AGNALDO ANTONIO PANISSON</t>
  </si>
  <si>
    <t>APAE DE BRACO DO NORTE</t>
  </si>
  <si>
    <t>APAE DE CAIBI</t>
  </si>
  <si>
    <t>APAE DE CANELINHA</t>
  </si>
  <si>
    <t>ASSOCIACAO DE PAIS E AMIGOS DOS EXCEPCIONAIS DE CANOINHAS</t>
  </si>
  <si>
    <t>ASSOCIACAO DE PAIS E AMIGOS DOS EXCEPCIONAIS DE CHAPECO APAE</t>
  </si>
  <si>
    <t>CENTRO DE APOIO LUZES DO AMANHA CALA</t>
  </si>
  <si>
    <t>APAE CRICIUMA</t>
  </si>
  <si>
    <t>APAE DE GRAO PARA</t>
  </si>
  <si>
    <t>APAE DE GUABIRUBA</t>
  </si>
  <si>
    <t>APAE DE IBIRAMA</t>
  </si>
  <si>
    <t>APAE DE INDAIAL</t>
  </si>
  <si>
    <t>APAE IRACEMINHA</t>
  </si>
  <si>
    <t>ASSOCIACAO DE PAIS E AMIGOS DOS EXCEPCIONAIS APAE</t>
  </si>
  <si>
    <t>APAE JOSE BOITEUX</t>
  </si>
  <si>
    <t>APAE RAIO DE SOL DE MONDAI</t>
  </si>
  <si>
    <t>APAE DE NOVA TRENTO</t>
  </si>
  <si>
    <t>LAR DA ESPERANCA APAE</t>
  </si>
  <si>
    <t>APAE OTACILIO COSTA</t>
  </si>
  <si>
    <t>APAE PAULO LOPES</t>
  </si>
  <si>
    <t>APAE DE POMERODE</t>
  </si>
  <si>
    <t>ESCOLA ESPECIAL VIVIANE</t>
  </si>
  <si>
    <t xml:space="preserve">APAE DE SAO MIGUEL DO OESTE </t>
  </si>
  <si>
    <t>ESCOLA ESPECIAL MARIO ANTONIO SARTORI</t>
  </si>
  <si>
    <t>APAE CAPIVARI DE BAIXO</t>
  </si>
  <si>
    <t>CENTRO ASSOCIATIVO DE ATIVIDADES PSICOFISICAS PATRICK</t>
  </si>
  <si>
    <t>ESCOLA RECANTO AZUL</t>
  </si>
  <si>
    <t>ESCOLA ESPECIAL ARCO IRIS</t>
  </si>
  <si>
    <t>ESCOLA ESPECIAL GIRASSOL APAE</t>
  </si>
  <si>
    <t>ASSOCIACAO DE PAIS E AMIGOS DOS EXCEPCIONAIS DE ITUPORANGA</t>
  </si>
  <si>
    <t>APAE DE JOACABA</t>
  </si>
  <si>
    <t>APAE ASSOCIACAO DE PAIS E AMIGOS DOS EXCEPCIONAIS DE JLLE</t>
  </si>
  <si>
    <t>NAIPE NUCLEO DE ASSISTENCIA INTEGRAL AO PACIENTE ESPECIAL</t>
  </si>
  <si>
    <t>SOLAR DA TERNURA</t>
  </si>
  <si>
    <t>ESCOLA ESPECIAL IRMA INES APAE DE MAFRA</t>
  </si>
  <si>
    <t>ESCOLA ESPECIAL MUNDINHO FELIZ</t>
  </si>
  <si>
    <t>ESCOLA FLOR DA ESPERANCA</t>
  </si>
  <si>
    <t>APAE ESCOLA RECANTO ALEGRE</t>
  </si>
  <si>
    <t>ESCOLA ESPECIAL PROF SILVESTRE MAZON</t>
  </si>
  <si>
    <t>APAE DE SANTA ROSA DO SUL</t>
  </si>
  <si>
    <t>APAE TANGARA</t>
  </si>
  <si>
    <t>APAE DE TRES BARRAS</t>
  </si>
  <si>
    <t>APAE ANITA GARIBALDI</t>
  </si>
  <si>
    <t>ASSOCIACAO DE PAIS E AMIGOS DOS EXCEPCIONAIS DE APIUNA</t>
  </si>
  <si>
    <t>APAE DE BLUMENAU</t>
  </si>
  <si>
    <t>ASSOCIACAO DE PAIS E AMIGOS DOS EXCEPCIONAIS DE BRUSQUE</t>
  </si>
  <si>
    <t>APAE DE CAPINZAL</t>
  </si>
  <si>
    <t>APAE CATANDUVAS</t>
  </si>
  <si>
    <t>APAE CORREIA PINTO</t>
  </si>
  <si>
    <t>APAE DE FLORIANOPOLIS</t>
  </si>
  <si>
    <t>ESCOLA ESPECIAL DAIANE DO PRADO</t>
  </si>
  <si>
    <t>APAE DE GAROPABA</t>
  </si>
  <si>
    <t>APAE CAMINHO ABERTO</t>
  </si>
  <si>
    <t>CLINICA DE REABILITACAO POR DO SOL</t>
  </si>
  <si>
    <t>APAE DE JARAGUA DO SU</t>
  </si>
  <si>
    <t>ESCOLA ESPECIAL INES LOSSO</t>
  </si>
  <si>
    <t>APAE LEBON REGIS</t>
  </si>
  <si>
    <t>APAE ASSOCIACAO DE PAIS E AMIGOS DOS EXCEPCIONAIS</t>
  </si>
  <si>
    <t>APAE NOVA VENEZA</t>
  </si>
  <si>
    <t>APAE DE PONTE SERRADA</t>
  </si>
  <si>
    <t>APAE PORTO BELO BOMBINHAS</t>
  </si>
  <si>
    <t>APAE SANTO AMARO DA IMPERATRIZ</t>
  </si>
  <si>
    <t>APAE DE SAO CARLOS</t>
  </si>
  <si>
    <t>APAE DE URUBICI</t>
  </si>
  <si>
    <t>APAE CASA DA ESPERANCA</t>
  </si>
  <si>
    <t>APAE DE XANXERE</t>
  </si>
  <si>
    <t>APAE ASSOCIACAO DE PAIS E AMIGOS DOS EXCEPCIONAIS DE BV</t>
  </si>
  <si>
    <t>APAE DE DESCANSO</t>
  </si>
  <si>
    <t>APAE GUARAMIRIM</t>
  </si>
  <si>
    <t>ASSOCIACAO DE PAIS E AMIGOS DOS EXCEPCIONAIS DE PALHOCA</t>
  </si>
  <si>
    <t>APAE DE PALMA SOLA</t>
  </si>
  <si>
    <t>APAE DE PORTO UNIAO</t>
  </si>
  <si>
    <t>APAE DE RIO FORTUNA</t>
  </si>
  <si>
    <t>6244297 APAE DE AGROLANDIA</t>
  </si>
  <si>
    <t>ESCOLA ESPECIAL DEUS MENINO APAE</t>
  </si>
  <si>
    <t>APAE DE BOM RETIRO</t>
  </si>
  <si>
    <t>APAE JABORA</t>
  </si>
  <si>
    <t>ESCOLA ESPECIAL RAIO DE SOL</t>
  </si>
  <si>
    <t>APAE SANGAO</t>
  </si>
  <si>
    <t>APAE VIDEIRA</t>
  </si>
  <si>
    <t>ESCOLA ESPECIAL ALEGRIA DE VIVER APAE</t>
  </si>
  <si>
    <t>ASSOCIACAO DE PAIS E AMIGOS DOS EXCEPCIONAIS DE GRAVATAL</t>
  </si>
  <si>
    <t>ESCOLA ESPECIAL SONHO DOURADO</t>
  </si>
  <si>
    <t>APAE ESCOLA ESPECIAL ARCO IRIS</t>
  </si>
  <si>
    <t>APAE DE XAXIM</t>
  </si>
  <si>
    <t>APAE DE ARARANGUA</t>
  </si>
  <si>
    <t>APAE GASPAR</t>
  </si>
  <si>
    <t>AMBULATORIO DE SAUDE MENTAL DE ICARA</t>
  </si>
  <si>
    <t>ESCOLA ESPECIAL NOVO MUNDO</t>
  </si>
  <si>
    <t>ESCOLA ESPECIAL MARISOL</t>
  </si>
  <si>
    <t>APAEM</t>
  </si>
  <si>
    <t>ESCOLA BEM ME QUER APAE</t>
  </si>
  <si>
    <t>ESCOLA ESPECIAL PROFESSORA IVONE</t>
  </si>
  <si>
    <t>APAE SAO FRANCISCO DO SUL</t>
  </si>
  <si>
    <t>A P A E</t>
  </si>
  <si>
    <t>APAE DE SAO LUDGERO</t>
  </si>
  <si>
    <t>COM problema na produção</t>
  </si>
  <si>
    <t>SEM problema na produção</t>
  </si>
  <si>
    <t>SITUAÇÃO</t>
  </si>
  <si>
    <t>15 APAEs</t>
  </si>
  <si>
    <t>06 APAEs</t>
  </si>
  <si>
    <t>08 APAEs</t>
  </si>
  <si>
    <t>10 APAEs</t>
  </si>
  <si>
    <t>28 APAEs</t>
  </si>
  <si>
    <t>26 APAEs</t>
  </si>
  <si>
    <t>31 APAEs</t>
  </si>
  <si>
    <t>27 APAEs</t>
  </si>
  <si>
    <t>TOTAL GERAL</t>
  </si>
  <si>
    <t>151 APAEs</t>
  </si>
  <si>
    <t>G=D-A</t>
  </si>
  <si>
    <t>Comparativo
G com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</si>
</sst>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b/>
      <sz val="11"/>
      <name val="Calibri"/>
      <family val="2"/>
      <charset val="1"/>
    </font>
    <font>
      <b/>
      <sz val="12"/>
      <name val="Calibri"/>
      <family val="2"/>
      <charset val="1"/>
    </font>
    <font>
      <b/>
      <sz val="15"/>
      <name val="Calibri"/>
      <family val="2"/>
      <charset val="1"/>
    </font>
    <font>
      <b/>
      <sz val="8"/>
      <name val="Calibri"/>
      <family val="2"/>
    </font>
    <font>
      <b/>
      <i/>
      <sz val="26"/>
      <name val="Calibri"/>
      <family val="2"/>
    </font>
    <font>
      <b/>
      <sz val="8"/>
      <name val="Arial"/>
      <family val="2"/>
    </font>
    <font>
      <b/>
      <sz val="2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rgb="FFFFFFCC"/>
      </patternFill>
    </fill>
    <fill>
      <patternFill patternType="solid">
        <fgColor rgb="FFFFC000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5"/>
    </xf>
    <xf numFmtId="0" fontId="6" fillId="3" borderId="0" xfId="0" applyFont="1" applyFill="1" applyAlignment="1">
      <alignment vertical="center"/>
    </xf>
    <xf numFmtId="43" fontId="6" fillId="3" borderId="0" xfId="2" applyFont="1" applyFill="1" applyAlignment="1">
      <alignment vertical="center"/>
    </xf>
    <xf numFmtId="43" fontId="6" fillId="3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43" fontId="6" fillId="3" borderId="3" xfId="2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/>
    </xf>
    <xf numFmtId="43" fontId="6" fillId="3" borderId="4" xfId="2" applyFont="1" applyFill="1" applyBorder="1" applyAlignment="1">
      <alignment vertical="center"/>
    </xf>
    <xf numFmtId="43" fontId="7" fillId="4" borderId="1" xfId="2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43" fontId="6" fillId="3" borderId="5" xfId="2" applyFont="1" applyFill="1" applyBorder="1" applyAlignment="1">
      <alignment vertical="center"/>
    </xf>
    <xf numFmtId="43" fontId="7" fillId="4" borderId="1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3" fontId="10" fillId="3" borderId="1" xfId="2" applyFont="1" applyFill="1" applyBorder="1" applyAlignment="1">
      <alignment horizontal="center" vertical="center"/>
    </xf>
    <xf numFmtId="43" fontId="7" fillId="4" borderId="9" xfId="2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11" fillId="3" borderId="1" xfId="2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43" fontId="6" fillId="3" borderId="12" xfId="2" applyFont="1" applyFill="1" applyBorder="1" applyAlignment="1">
      <alignment vertical="center"/>
    </xf>
    <xf numFmtId="43" fontId="6" fillId="3" borderId="12" xfId="0" applyNumberFormat="1" applyFont="1" applyFill="1" applyBorder="1" applyAlignment="1">
      <alignment vertical="center"/>
    </xf>
    <xf numFmtId="43" fontId="6" fillId="5" borderId="2" xfId="0" applyNumberFormat="1" applyFont="1" applyFill="1" applyBorder="1" applyAlignment="1">
      <alignment vertical="center"/>
    </xf>
    <xf numFmtId="43" fontId="6" fillId="5" borderId="3" xfId="0" applyNumberFormat="1" applyFont="1" applyFill="1" applyBorder="1" applyAlignment="1">
      <alignment vertical="center"/>
    </xf>
    <xf numFmtId="43" fontId="6" fillId="5" borderId="4" xfId="0" applyNumberFormat="1" applyFont="1" applyFill="1" applyBorder="1" applyAlignment="1">
      <alignment vertical="center"/>
    </xf>
    <xf numFmtId="43" fontId="11" fillId="5" borderId="1" xfId="0" applyNumberFormat="1" applyFont="1" applyFill="1" applyBorder="1" applyAlignment="1">
      <alignment vertical="center"/>
    </xf>
    <xf numFmtId="43" fontId="6" fillId="6" borderId="3" xfId="0" applyNumberFormat="1" applyFont="1" applyFill="1" applyBorder="1" applyAlignment="1">
      <alignment vertical="center"/>
    </xf>
    <xf numFmtId="43" fontId="11" fillId="6" borderId="1" xfId="0" applyNumberFormat="1" applyFont="1" applyFill="1" applyBorder="1" applyAlignment="1">
      <alignment vertical="center"/>
    </xf>
    <xf numFmtId="43" fontId="6" fillId="7" borderId="5" xfId="0" applyNumberFormat="1" applyFont="1" applyFill="1" applyBorder="1" applyAlignment="1">
      <alignment vertical="center"/>
    </xf>
    <xf numFmtId="43" fontId="6" fillId="7" borderId="3" xfId="0" applyNumberFormat="1" applyFont="1" applyFill="1" applyBorder="1" applyAlignment="1">
      <alignment vertical="center"/>
    </xf>
    <xf numFmtId="43" fontId="11" fillId="7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43" fontId="12" fillId="3" borderId="0" xfId="2" applyFont="1" applyFill="1" applyAlignment="1">
      <alignment horizontal="right" vertical="center"/>
    </xf>
    <xf numFmtId="43" fontId="6" fillId="3" borderId="12" xfId="0" applyNumberFormat="1" applyFont="1" applyFill="1" applyBorder="1" applyAlignment="1">
      <alignment horizontal="center" vertical="center"/>
    </xf>
    <xf numFmtId="43" fontId="7" fillId="6" borderId="1" xfId="2" applyFont="1" applyFill="1" applyBorder="1" applyAlignment="1">
      <alignment vertical="center"/>
    </xf>
    <xf numFmtId="43" fontId="6" fillId="6" borderId="4" xfId="0" applyNumberFormat="1" applyFont="1" applyFill="1" applyBorder="1" applyAlignment="1">
      <alignment vertical="center"/>
    </xf>
    <xf numFmtId="43" fontId="6" fillId="5" borderId="5" xfId="0" applyNumberFormat="1" applyFont="1" applyFill="1" applyBorder="1" applyAlignment="1">
      <alignment vertical="center"/>
    </xf>
    <xf numFmtId="43" fontId="7" fillId="5" borderId="1" xfId="2" applyFont="1" applyFill="1" applyBorder="1" applyAlignment="1">
      <alignment vertical="center"/>
    </xf>
    <xf numFmtId="43" fontId="6" fillId="5" borderId="5" xfId="0" applyNumberFormat="1" applyFont="1" applyFill="1" applyBorder="1" applyAlignment="1">
      <alignment horizontal="center" vertical="center"/>
    </xf>
    <xf numFmtId="43" fontId="6" fillId="5" borderId="3" xfId="0" applyNumberFormat="1" applyFont="1" applyFill="1" applyBorder="1" applyAlignment="1">
      <alignment horizontal="center" vertical="center"/>
    </xf>
    <xf numFmtId="43" fontId="6" fillId="5" borderId="4" xfId="0" applyNumberFormat="1" applyFont="1" applyFill="1" applyBorder="1" applyAlignment="1">
      <alignment horizontal="center" vertical="center"/>
    </xf>
    <xf numFmtId="43" fontId="7" fillId="5" borderId="1" xfId="0" applyNumberFormat="1" applyFont="1" applyFill="1" applyBorder="1" applyAlignment="1">
      <alignment horizontal="center" vertical="center"/>
    </xf>
    <xf numFmtId="43" fontId="6" fillId="6" borderId="3" xfId="0" applyNumberFormat="1" applyFont="1" applyFill="1" applyBorder="1" applyAlignment="1">
      <alignment horizontal="center" vertical="center"/>
    </xf>
    <xf numFmtId="43" fontId="7" fillId="6" borderId="1" xfId="0" applyNumberFormat="1" applyFont="1" applyFill="1" applyBorder="1" applyAlignment="1">
      <alignment horizontal="center" vertical="center"/>
    </xf>
    <xf numFmtId="43" fontId="6" fillId="6" borderId="4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4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43" fontId="14" fillId="4" borderId="1" xfId="2" applyFont="1" applyFill="1" applyBorder="1" applyAlignment="1">
      <alignment horizontal="center" vertical="center"/>
    </xf>
    <xf numFmtId="9" fontId="6" fillId="3" borderId="0" xfId="3" applyFont="1" applyFill="1" applyAlignment="1">
      <alignment vertical="center"/>
    </xf>
    <xf numFmtId="164" fontId="6" fillId="3" borderId="0" xfId="2" applyNumberFormat="1" applyFont="1" applyFill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3" fontId="12" fillId="3" borderId="0" xfId="2" applyFont="1" applyFill="1" applyAlignment="1">
      <alignment horizontal="right" vertical="center"/>
    </xf>
    <xf numFmtId="43" fontId="7" fillId="4" borderId="1" xfId="2" applyFont="1" applyFill="1" applyBorder="1" applyAlignment="1">
      <alignment horizontal="center" vertical="center"/>
    </xf>
    <xf numFmtId="43" fontId="7" fillId="4" borderId="1" xfId="2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43" fontId="7" fillId="4" borderId="10" xfId="2" applyFont="1" applyFill="1" applyBorder="1" applyAlignment="1">
      <alignment horizontal="center" vertical="center"/>
    </xf>
    <xf numFmtId="43" fontId="7" fillId="4" borderId="11" xfId="2" applyFont="1" applyFill="1" applyBorder="1" applyAlignment="1">
      <alignment horizontal="center" vertical="center"/>
    </xf>
    <xf numFmtId="43" fontId="10" fillId="3" borderId="10" xfId="2" applyFont="1" applyFill="1" applyBorder="1" applyAlignment="1">
      <alignment horizontal="center" vertical="center"/>
    </xf>
    <xf numFmtId="43" fontId="10" fillId="3" borderId="11" xfId="2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4">
    <cellStyle name="Normal" xfId="0" builtinId="0"/>
    <cellStyle name="Porcentagem" xfId="3" builtinId="5"/>
    <cellStyle name="Texto Explicativo" xfId="1" builtinId="53" customBuiltin="1"/>
    <cellStyle name="Vírgula" xfId="2" builtinId="3"/>
  </cellStyles>
  <dxfs count="48"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  <dxf>
      <fill>
        <patternFill>
          <bgColor rgb="FF99FF9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FF99"/>
      <color rgb="FF66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357660</xdr:colOff>
      <xdr:row>3</xdr:row>
      <xdr:rowOff>68160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6240" cy="388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6"/>
  <sheetViews>
    <sheetView tabSelected="1" zoomScaleNormal="100" workbookViewId="0">
      <pane ySplit="2712" topLeftCell="A9" activePane="bottomLeft"/>
      <selection activeCell="S8" sqref="S8"/>
      <selection pane="bottomLeft" activeCell="S18" sqref="S18"/>
    </sheetView>
  </sheetViews>
  <sheetFormatPr defaultRowHeight="14.4" x14ac:dyDescent="0.3"/>
  <cols>
    <col min="1" max="1" width="1" style="1" customWidth="1"/>
    <col min="2" max="2" width="20.88671875" style="4" bestFit="1" customWidth="1"/>
    <col min="3" max="3" width="6.21875" style="4" bestFit="1" customWidth="1"/>
    <col min="4" max="4" width="63.109375" style="4" hidden="1" customWidth="1"/>
    <col min="5" max="5" width="54.44140625" style="4" bestFit="1" customWidth="1"/>
    <col min="6" max="6" width="19.44140625" style="4" bestFit="1" customWidth="1"/>
    <col min="7" max="7" width="0.77734375" style="24" customWidth="1"/>
    <col min="8" max="8" width="9.6640625" style="5" bestFit="1" customWidth="1"/>
    <col min="9" max="9" width="0.77734375" style="24" customWidth="1"/>
    <col min="10" max="10" width="10.21875" style="5" customWidth="1"/>
    <col min="11" max="11" width="9.88671875" style="5" customWidth="1"/>
    <col min="12" max="12" width="0.77734375" style="24" customWidth="1"/>
    <col min="13" max="14" width="9.6640625" style="5" customWidth="1"/>
    <col min="15" max="15" width="7.77734375" style="4" bestFit="1" customWidth="1"/>
    <col min="16" max="16" width="12" style="47" bestFit="1" customWidth="1"/>
    <col min="17" max="17" width="0.77734375" style="24" customWidth="1"/>
    <col min="18" max="18" width="10.5546875" style="5" bestFit="1" customWidth="1"/>
    <col min="19" max="19" width="20.88671875" style="4" bestFit="1" customWidth="1"/>
    <col min="20" max="16384" width="8.88671875" style="2"/>
  </cols>
  <sheetData>
    <row r="1" spans="1:19" ht="8.4" customHeight="1" x14ac:dyDescent="0.3">
      <c r="J1" s="74" t="s">
        <v>328</v>
      </c>
      <c r="K1" s="74"/>
      <c r="L1" s="74"/>
      <c r="M1" s="74"/>
      <c r="N1" s="74"/>
      <c r="O1" s="74"/>
      <c r="P1" s="74"/>
      <c r="Q1" s="74"/>
      <c r="R1" s="74"/>
      <c r="S1" s="74"/>
    </row>
    <row r="2" spans="1:19" ht="8.4" customHeight="1" x14ac:dyDescent="0.3">
      <c r="A2" s="3" t="s">
        <v>0</v>
      </c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8.4" customHeight="1" x14ac:dyDescent="0.3">
      <c r="A3" s="3" t="s">
        <v>1</v>
      </c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4.4" customHeight="1" x14ac:dyDescent="0.3"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" thickBot="1" x14ac:dyDescent="0.35"/>
    <row r="6" spans="1:19" ht="20.399999999999999" thickBot="1" x14ac:dyDescent="0.35">
      <c r="B6" s="71" t="s">
        <v>456</v>
      </c>
      <c r="C6" s="71" t="s">
        <v>4</v>
      </c>
      <c r="D6" s="71" t="s">
        <v>308</v>
      </c>
      <c r="E6" s="71" t="s">
        <v>308</v>
      </c>
      <c r="F6" s="71" t="s">
        <v>309</v>
      </c>
      <c r="H6" s="28" t="s">
        <v>312</v>
      </c>
      <c r="J6" s="29" t="s">
        <v>313</v>
      </c>
      <c r="K6" s="29" t="s">
        <v>314</v>
      </c>
      <c r="M6" s="28" t="s">
        <v>332</v>
      </c>
      <c r="N6" s="28" t="s">
        <v>317</v>
      </c>
      <c r="O6" s="78" t="s">
        <v>333</v>
      </c>
      <c r="P6" s="79"/>
      <c r="R6" s="82" t="s">
        <v>467</v>
      </c>
      <c r="S6" s="83"/>
    </row>
    <row r="7" spans="1:19" s="8" customFormat="1" ht="15" customHeight="1" thickBot="1" x14ac:dyDescent="0.35">
      <c r="A7" s="7"/>
      <c r="B7" s="72"/>
      <c r="C7" s="72"/>
      <c r="D7" s="72"/>
      <c r="E7" s="72"/>
      <c r="F7" s="72"/>
      <c r="G7" s="27"/>
      <c r="H7" s="76" t="s">
        <v>311</v>
      </c>
      <c r="I7" s="25"/>
      <c r="J7" s="80" t="s">
        <v>310</v>
      </c>
      <c r="K7" s="81"/>
      <c r="L7" s="25"/>
      <c r="M7" s="75" t="s">
        <v>3</v>
      </c>
      <c r="N7" s="75"/>
      <c r="O7" s="75"/>
      <c r="P7" s="77" t="s">
        <v>319</v>
      </c>
      <c r="Q7" s="25"/>
      <c r="R7" s="80" t="s">
        <v>318</v>
      </c>
      <c r="S7" s="81"/>
    </row>
    <row r="8" spans="1:19" s="8" customFormat="1" ht="31.2" thickBot="1" x14ac:dyDescent="0.35">
      <c r="A8" s="7"/>
      <c r="B8" s="73"/>
      <c r="C8" s="73"/>
      <c r="D8" s="73"/>
      <c r="E8" s="73"/>
      <c r="F8" s="73"/>
      <c r="G8" s="27"/>
      <c r="H8" s="76"/>
      <c r="I8" s="25"/>
      <c r="J8" s="23" t="s">
        <v>316</v>
      </c>
      <c r="K8" s="23" t="s">
        <v>315</v>
      </c>
      <c r="L8" s="25"/>
      <c r="M8" s="23" t="s">
        <v>305</v>
      </c>
      <c r="N8" s="23" t="s">
        <v>306</v>
      </c>
      <c r="O8" s="18" t="s">
        <v>307</v>
      </c>
      <c r="P8" s="73"/>
      <c r="Q8" s="25"/>
      <c r="R8" s="30" t="s">
        <v>315</v>
      </c>
      <c r="S8" s="31" t="s">
        <v>468</v>
      </c>
    </row>
    <row r="9" spans="1:19" x14ac:dyDescent="0.3">
      <c r="B9" s="61" t="s">
        <v>455</v>
      </c>
      <c r="C9" s="19" t="s">
        <v>284</v>
      </c>
      <c r="D9" s="20" t="s">
        <v>285</v>
      </c>
      <c r="E9" s="20" t="s">
        <v>334</v>
      </c>
      <c r="F9" s="21" t="s">
        <v>12</v>
      </c>
      <c r="G9" s="26"/>
      <c r="H9" s="22">
        <v>0</v>
      </c>
      <c r="I9" s="26"/>
      <c r="J9" s="22"/>
      <c r="K9" s="22">
        <f t="shared" ref="K9:K35" si="0">J9-H9</f>
        <v>0</v>
      </c>
      <c r="L9" s="26"/>
      <c r="M9" s="22">
        <v>3.5124999999999997</v>
      </c>
      <c r="N9" s="22">
        <v>3.5124999999999997</v>
      </c>
      <c r="O9" s="52">
        <f t="shared" ref="O9:O35" si="1">N9-M9</f>
        <v>0</v>
      </c>
      <c r="P9" s="54" t="s">
        <v>320</v>
      </c>
      <c r="Q9" s="26"/>
      <c r="R9" s="22">
        <f t="shared" ref="R9:R35" si="2">N9-H9</f>
        <v>3.5124999999999997</v>
      </c>
      <c r="S9" s="38" t="s">
        <v>321</v>
      </c>
    </row>
    <row r="10" spans="1:19" x14ac:dyDescent="0.3">
      <c r="B10" s="62" t="s">
        <v>455</v>
      </c>
      <c r="C10" s="9" t="s">
        <v>300</v>
      </c>
      <c r="D10" s="10" t="s">
        <v>301</v>
      </c>
      <c r="E10" s="10" t="s">
        <v>35</v>
      </c>
      <c r="F10" s="11" t="s">
        <v>304</v>
      </c>
      <c r="G10" s="26"/>
      <c r="H10" s="12">
        <v>0</v>
      </c>
      <c r="I10" s="26"/>
      <c r="J10" s="12"/>
      <c r="K10" s="12">
        <f t="shared" si="0"/>
        <v>0</v>
      </c>
      <c r="L10" s="26"/>
      <c r="M10" s="12">
        <v>20821.502499999999</v>
      </c>
      <c r="N10" s="12">
        <v>20821.502499999999</v>
      </c>
      <c r="O10" s="39">
        <f>N10-M10</f>
        <v>0</v>
      </c>
      <c r="P10" s="55" t="s">
        <v>320</v>
      </c>
      <c r="Q10" s="26"/>
      <c r="R10" s="12">
        <f>N10-H10</f>
        <v>20821.502499999999</v>
      </c>
      <c r="S10" s="39" t="s">
        <v>321</v>
      </c>
    </row>
    <row r="11" spans="1:19" x14ac:dyDescent="0.3">
      <c r="B11" s="62" t="s">
        <v>455</v>
      </c>
      <c r="C11" s="9" t="s">
        <v>294</v>
      </c>
      <c r="D11" s="10" t="s">
        <v>295</v>
      </c>
      <c r="E11" s="10" t="s">
        <v>335</v>
      </c>
      <c r="F11" s="11" t="s">
        <v>304</v>
      </c>
      <c r="G11" s="26"/>
      <c r="H11" s="12">
        <v>0</v>
      </c>
      <c r="I11" s="26"/>
      <c r="J11" s="12"/>
      <c r="K11" s="12">
        <f t="shared" si="0"/>
        <v>0</v>
      </c>
      <c r="L11" s="26"/>
      <c r="M11" s="12">
        <v>9140.9225000000006</v>
      </c>
      <c r="N11" s="12">
        <v>9140.9225000000006</v>
      </c>
      <c r="O11" s="39">
        <f t="shared" si="1"/>
        <v>0</v>
      </c>
      <c r="P11" s="55" t="s">
        <v>320</v>
      </c>
      <c r="Q11" s="26"/>
      <c r="R11" s="12">
        <f>N11-H11</f>
        <v>9140.9225000000006</v>
      </c>
      <c r="S11" s="39" t="s">
        <v>321</v>
      </c>
    </row>
    <row r="12" spans="1:19" x14ac:dyDescent="0.3">
      <c r="B12" s="62" t="s">
        <v>455</v>
      </c>
      <c r="C12" s="9">
        <v>2504278</v>
      </c>
      <c r="D12" s="10" t="s">
        <v>149</v>
      </c>
      <c r="E12" s="10" t="s">
        <v>336</v>
      </c>
      <c r="F12" s="11" t="s">
        <v>304</v>
      </c>
      <c r="G12" s="26"/>
      <c r="H12" s="12">
        <v>30463.08</v>
      </c>
      <c r="I12" s="26"/>
      <c r="J12" s="12">
        <v>43126.580000013499</v>
      </c>
      <c r="K12" s="12">
        <f t="shared" si="0"/>
        <v>12663.500000013497</v>
      </c>
      <c r="L12" s="26"/>
      <c r="M12" s="12">
        <v>46112.81</v>
      </c>
      <c r="N12" s="12">
        <v>46112.81</v>
      </c>
      <c r="O12" s="39">
        <f t="shared" si="1"/>
        <v>0</v>
      </c>
      <c r="P12" s="55" t="s">
        <v>320</v>
      </c>
      <c r="Q12" s="26"/>
      <c r="R12" s="12">
        <f t="shared" si="2"/>
        <v>15649.729999999996</v>
      </c>
      <c r="S12" s="39" t="s">
        <v>321</v>
      </c>
    </row>
    <row r="13" spans="1:19" x14ac:dyDescent="0.3">
      <c r="B13" s="62" t="s">
        <v>455</v>
      </c>
      <c r="C13" s="9" t="s">
        <v>288</v>
      </c>
      <c r="D13" s="10" t="s">
        <v>289</v>
      </c>
      <c r="E13" s="10" t="s">
        <v>337</v>
      </c>
      <c r="F13" s="11" t="s">
        <v>19</v>
      </c>
      <c r="G13" s="26"/>
      <c r="H13" s="12">
        <v>0</v>
      </c>
      <c r="I13" s="26"/>
      <c r="J13" s="12"/>
      <c r="K13" s="12">
        <f t="shared" si="0"/>
        <v>0</v>
      </c>
      <c r="L13" s="26"/>
      <c r="M13" s="12">
        <v>200.72499999999999</v>
      </c>
      <c r="N13" s="12">
        <v>200.72499999999999</v>
      </c>
      <c r="O13" s="39">
        <f t="shared" si="1"/>
        <v>0</v>
      </c>
      <c r="P13" s="55" t="s">
        <v>320</v>
      </c>
      <c r="Q13" s="26"/>
      <c r="R13" s="12">
        <f t="shared" si="2"/>
        <v>200.72499999999999</v>
      </c>
      <c r="S13" s="39" t="s">
        <v>321</v>
      </c>
    </row>
    <row r="14" spans="1:19" x14ac:dyDescent="0.3">
      <c r="B14" s="62" t="s">
        <v>455</v>
      </c>
      <c r="C14" s="9">
        <v>5506484</v>
      </c>
      <c r="D14" s="10" t="s">
        <v>159</v>
      </c>
      <c r="E14" s="10" t="s">
        <v>338</v>
      </c>
      <c r="F14" s="11" t="s">
        <v>23</v>
      </c>
      <c r="G14" s="26"/>
      <c r="H14" s="12">
        <v>12622.27</v>
      </c>
      <c r="I14" s="26"/>
      <c r="J14" s="12">
        <v>16530.284999998701</v>
      </c>
      <c r="K14" s="12">
        <f t="shared" si="0"/>
        <v>3908.0149999987007</v>
      </c>
      <c r="L14" s="26"/>
      <c r="M14" s="12">
        <v>17764.240000000002</v>
      </c>
      <c r="N14" s="12">
        <v>17764.240000000002</v>
      </c>
      <c r="O14" s="39">
        <f t="shared" si="1"/>
        <v>0</v>
      </c>
      <c r="P14" s="55" t="s">
        <v>320</v>
      </c>
      <c r="Q14" s="26"/>
      <c r="R14" s="12">
        <f t="shared" si="2"/>
        <v>5141.9700000000012</v>
      </c>
      <c r="S14" s="39" t="s">
        <v>321</v>
      </c>
    </row>
    <row r="15" spans="1:19" x14ac:dyDescent="0.3">
      <c r="B15" s="62" t="s">
        <v>455</v>
      </c>
      <c r="C15" s="9">
        <v>6024025</v>
      </c>
      <c r="D15" s="10" t="s">
        <v>172</v>
      </c>
      <c r="E15" s="10" t="s">
        <v>339</v>
      </c>
      <c r="F15" s="11" t="s">
        <v>36</v>
      </c>
      <c r="G15" s="26"/>
      <c r="H15" s="12">
        <v>22169.96</v>
      </c>
      <c r="I15" s="26"/>
      <c r="J15" s="12">
        <v>9347.4299999999294</v>
      </c>
      <c r="K15" s="12">
        <f t="shared" si="0"/>
        <v>-12822.53000000007</v>
      </c>
      <c r="L15" s="26"/>
      <c r="M15" s="12">
        <v>25057.6875</v>
      </c>
      <c r="N15" s="12">
        <v>25057.6875</v>
      </c>
      <c r="O15" s="39">
        <f t="shared" si="1"/>
        <v>0</v>
      </c>
      <c r="P15" s="55" t="s">
        <v>320</v>
      </c>
      <c r="Q15" s="26"/>
      <c r="R15" s="12">
        <f t="shared" si="2"/>
        <v>2887.7275000000009</v>
      </c>
      <c r="S15" s="39" t="s">
        <v>321</v>
      </c>
    </row>
    <row r="16" spans="1:19" x14ac:dyDescent="0.3">
      <c r="B16" s="62" t="s">
        <v>455</v>
      </c>
      <c r="C16" s="9">
        <v>5729602</v>
      </c>
      <c r="D16" s="10" t="s">
        <v>177</v>
      </c>
      <c r="E16" s="10" t="s">
        <v>2</v>
      </c>
      <c r="F16" s="11" t="s">
        <v>40</v>
      </c>
      <c r="G16" s="26"/>
      <c r="H16" s="12">
        <v>11485.5</v>
      </c>
      <c r="I16" s="26"/>
      <c r="J16" s="12">
        <v>19834.574999999499</v>
      </c>
      <c r="K16" s="12">
        <f t="shared" si="0"/>
        <v>8349.0749999994987</v>
      </c>
      <c r="L16" s="26"/>
      <c r="M16" s="12">
        <v>20433.8825</v>
      </c>
      <c r="N16" s="12">
        <v>20433.8825</v>
      </c>
      <c r="O16" s="39">
        <f t="shared" si="1"/>
        <v>0</v>
      </c>
      <c r="P16" s="55" t="s">
        <v>320</v>
      </c>
      <c r="Q16" s="26"/>
      <c r="R16" s="12">
        <f t="shared" si="2"/>
        <v>8948.3824999999997</v>
      </c>
      <c r="S16" s="39" t="s">
        <v>321</v>
      </c>
    </row>
    <row r="17" spans="2:19" x14ac:dyDescent="0.3">
      <c r="B17" s="62" t="s">
        <v>455</v>
      </c>
      <c r="C17" s="9">
        <v>7098707</v>
      </c>
      <c r="D17" s="10" t="s">
        <v>192</v>
      </c>
      <c r="E17" s="10" t="s">
        <v>340</v>
      </c>
      <c r="F17" s="11" t="s">
        <v>54</v>
      </c>
      <c r="G17" s="26"/>
      <c r="H17" s="12">
        <v>4395.4125000000004</v>
      </c>
      <c r="I17" s="26"/>
      <c r="J17" s="12">
        <v>4718.5799999998999</v>
      </c>
      <c r="K17" s="12">
        <f t="shared" si="0"/>
        <v>323.16749999989952</v>
      </c>
      <c r="L17" s="26"/>
      <c r="M17" s="12">
        <v>9779.4774999999991</v>
      </c>
      <c r="N17" s="12">
        <v>9779.4774999999991</v>
      </c>
      <c r="O17" s="39">
        <f t="shared" si="1"/>
        <v>0</v>
      </c>
      <c r="P17" s="55" t="s">
        <v>320</v>
      </c>
      <c r="Q17" s="26"/>
      <c r="R17" s="12">
        <f t="shared" si="2"/>
        <v>5384.0649999999987</v>
      </c>
      <c r="S17" s="39" t="s">
        <v>321</v>
      </c>
    </row>
    <row r="18" spans="2:19" x14ac:dyDescent="0.3">
      <c r="B18" s="62" t="s">
        <v>455</v>
      </c>
      <c r="C18" s="9">
        <v>6295371</v>
      </c>
      <c r="D18" s="10" t="s">
        <v>196</v>
      </c>
      <c r="E18" s="10" t="s">
        <v>341</v>
      </c>
      <c r="F18" s="11" t="s">
        <v>58</v>
      </c>
      <c r="G18" s="26"/>
      <c r="H18" s="12">
        <v>15461.25</v>
      </c>
      <c r="I18" s="26"/>
      <c r="J18" s="12">
        <v>16780.609999998698</v>
      </c>
      <c r="K18" s="12">
        <f t="shared" si="0"/>
        <v>1319.3599999986982</v>
      </c>
      <c r="L18" s="26"/>
      <c r="M18" s="12">
        <v>16873.377499999999</v>
      </c>
      <c r="N18" s="12">
        <v>16873.377499999999</v>
      </c>
      <c r="O18" s="39">
        <f t="shared" si="1"/>
        <v>0</v>
      </c>
      <c r="P18" s="55" t="s">
        <v>320</v>
      </c>
      <c r="Q18" s="26"/>
      <c r="R18" s="12">
        <f t="shared" si="2"/>
        <v>1412.1274999999987</v>
      </c>
      <c r="S18" s="39" t="s">
        <v>321</v>
      </c>
    </row>
    <row r="19" spans="2:19" x14ac:dyDescent="0.3">
      <c r="B19" s="62" t="s">
        <v>455</v>
      </c>
      <c r="C19" s="9" t="s">
        <v>296</v>
      </c>
      <c r="D19" s="10" t="s">
        <v>297</v>
      </c>
      <c r="E19" s="10" t="s">
        <v>342</v>
      </c>
      <c r="F19" s="11" t="s">
        <v>62</v>
      </c>
      <c r="G19" s="26"/>
      <c r="H19" s="12">
        <v>0</v>
      </c>
      <c r="I19" s="26"/>
      <c r="J19" s="12"/>
      <c r="K19" s="12">
        <f t="shared" si="0"/>
        <v>0</v>
      </c>
      <c r="L19" s="26"/>
      <c r="M19" s="12">
        <v>12482.3825</v>
      </c>
      <c r="N19" s="12">
        <v>12482.3825</v>
      </c>
      <c r="O19" s="39">
        <f t="shared" si="1"/>
        <v>0</v>
      </c>
      <c r="P19" s="55" t="s">
        <v>320</v>
      </c>
      <c r="Q19" s="26"/>
      <c r="R19" s="12">
        <f t="shared" si="2"/>
        <v>12482.3825</v>
      </c>
      <c r="S19" s="39" t="s">
        <v>321</v>
      </c>
    </row>
    <row r="20" spans="2:19" x14ac:dyDescent="0.3">
      <c r="B20" s="62" t="s">
        <v>455</v>
      </c>
      <c r="C20" s="9">
        <v>7341806</v>
      </c>
      <c r="D20" s="10" t="s">
        <v>202</v>
      </c>
      <c r="E20" s="10" t="s">
        <v>335</v>
      </c>
      <c r="F20" s="11" t="s">
        <v>63</v>
      </c>
      <c r="G20" s="26"/>
      <c r="H20" s="12">
        <v>8257.7800000000007</v>
      </c>
      <c r="I20" s="26"/>
      <c r="J20" s="12">
        <v>10074.844999999301</v>
      </c>
      <c r="K20" s="12">
        <f t="shared" si="0"/>
        <v>1817.0649999993002</v>
      </c>
      <c r="L20" s="26"/>
      <c r="M20" s="12">
        <v>10594.637499999999</v>
      </c>
      <c r="N20" s="12">
        <v>10594.637499999999</v>
      </c>
      <c r="O20" s="39">
        <f t="shared" si="1"/>
        <v>0</v>
      </c>
      <c r="P20" s="55" t="s">
        <v>320</v>
      </c>
      <c r="Q20" s="26"/>
      <c r="R20" s="12">
        <f t="shared" si="2"/>
        <v>2336.8574999999983</v>
      </c>
      <c r="S20" s="39" t="s">
        <v>321</v>
      </c>
    </row>
    <row r="21" spans="2:19" x14ac:dyDescent="0.3">
      <c r="B21" s="62" t="s">
        <v>455</v>
      </c>
      <c r="C21" s="9">
        <v>6180388</v>
      </c>
      <c r="D21" s="10" t="s">
        <v>222</v>
      </c>
      <c r="E21" s="10" t="s">
        <v>343</v>
      </c>
      <c r="F21" s="11" t="s">
        <v>82</v>
      </c>
      <c r="G21" s="26"/>
      <c r="H21" s="12">
        <v>12451.46</v>
      </c>
      <c r="I21" s="26"/>
      <c r="J21" s="12">
        <v>12230.584999999101</v>
      </c>
      <c r="K21" s="12">
        <f t="shared" si="0"/>
        <v>-220.87500000089858</v>
      </c>
      <c r="L21" s="26"/>
      <c r="M21" s="12">
        <v>12597.237500000001</v>
      </c>
      <c r="N21" s="12">
        <v>12597.237500000001</v>
      </c>
      <c r="O21" s="39">
        <f t="shared" si="1"/>
        <v>0</v>
      </c>
      <c r="P21" s="55" t="s">
        <v>320</v>
      </c>
      <c r="Q21" s="26"/>
      <c r="R21" s="12">
        <f t="shared" si="2"/>
        <v>145.77750000000196</v>
      </c>
      <c r="S21" s="39" t="s">
        <v>321</v>
      </c>
    </row>
    <row r="22" spans="2:19" x14ac:dyDescent="0.3">
      <c r="B22" s="62" t="s">
        <v>455</v>
      </c>
      <c r="C22" s="9" t="s">
        <v>298</v>
      </c>
      <c r="D22" s="10" t="s">
        <v>299</v>
      </c>
      <c r="E22" s="10" t="s">
        <v>344</v>
      </c>
      <c r="F22" s="11" t="s">
        <v>84</v>
      </c>
      <c r="G22" s="26"/>
      <c r="H22" s="12">
        <v>0</v>
      </c>
      <c r="I22" s="26"/>
      <c r="J22" s="12"/>
      <c r="K22" s="12">
        <f t="shared" si="0"/>
        <v>0</v>
      </c>
      <c r="L22" s="26"/>
      <c r="M22" s="12">
        <v>15493.644999999999</v>
      </c>
      <c r="N22" s="12">
        <v>15493.644999999999</v>
      </c>
      <c r="O22" s="39">
        <f t="shared" si="1"/>
        <v>0</v>
      </c>
      <c r="P22" s="55" t="s">
        <v>320</v>
      </c>
      <c r="Q22" s="26"/>
      <c r="R22" s="12">
        <f t="shared" si="2"/>
        <v>15493.644999999999</v>
      </c>
      <c r="S22" s="39" t="s">
        <v>321</v>
      </c>
    </row>
    <row r="23" spans="2:19" x14ac:dyDescent="0.3">
      <c r="B23" s="62" t="s">
        <v>455</v>
      </c>
      <c r="C23" s="9">
        <v>6336000</v>
      </c>
      <c r="D23" s="10" t="s">
        <v>234</v>
      </c>
      <c r="E23" s="10" t="s">
        <v>345</v>
      </c>
      <c r="F23" s="11" t="s">
        <v>94</v>
      </c>
      <c r="G23" s="26"/>
      <c r="H23" s="12">
        <v>4558.8599999999997</v>
      </c>
      <c r="I23" s="26"/>
      <c r="J23" s="12">
        <v>9164.8399999993799</v>
      </c>
      <c r="K23" s="12">
        <f t="shared" si="0"/>
        <v>4605.9799999993802</v>
      </c>
      <c r="L23" s="26"/>
      <c r="M23" s="12">
        <v>9253.19</v>
      </c>
      <c r="N23" s="12">
        <v>9253.19</v>
      </c>
      <c r="O23" s="39">
        <f t="shared" si="1"/>
        <v>0</v>
      </c>
      <c r="P23" s="55" t="s">
        <v>320</v>
      </c>
      <c r="Q23" s="26"/>
      <c r="R23" s="12">
        <f t="shared" si="2"/>
        <v>4694.3300000000008</v>
      </c>
      <c r="S23" s="39" t="s">
        <v>321</v>
      </c>
    </row>
    <row r="24" spans="2:19" x14ac:dyDescent="0.3">
      <c r="B24" s="62" t="s">
        <v>455</v>
      </c>
      <c r="C24" s="9" t="s">
        <v>286</v>
      </c>
      <c r="D24" s="10" t="s">
        <v>287</v>
      </c>
      <c r="E24" s="10" t="s">
        <v>346</v>
      </c>
      <c r="F24" s="11" t="s">
        <v>303</v>
      </c>
      <c r="G24" s="26"/>
      <c r="H24" s="12">
        <v>0</v>
      </c>
      <c r="I24" s="26"/>
      <c r="J24" s="12"/>
      <c r="K24" s="12">
        <f t="shared" si="0"/>
        <v>0</v>
      </c>
      <c r="L24" s="26"/>
      <c r="M24" s="12">
        <v>43.574999999999996</v>
      </c>
      <c r="N24" s="12">
        <v>43.574999999999996</v>
      </c>
      <c r="O24" s="39">
        <f t="shared" si="1"/>
        <v>0</v>
      </c>
      <c r="P24" s="55" t="s">
        <v>320</v>
      </c>
      <c r="Q24" s="26"/>
      <c r="R24" s="12">
        <f t="shared" si="2"/>
        <v>43.574999999999996</v>
      </c>
      <c r="S24" s="39" t="s">
        <v>321</v>
      </c>
    </row>
    <row r="25" spans="2:19" x14ac:dyDescent="0.3">
      <c r="B25" s="62" t="s">
        <v>455</v>
      </c>
      <c r="C25" s="9">
        <v>5918316</v>
      </c>
      <c r="D25" s="10" t="s">
        <v>257</v>
      </c>
      <c r="E25" s="10" t="s">
        <v>347</v>
      </c>
      <c r="F25" s="11" t="s">
        <v>113</v>
      </c>
      <c r="G25" s="26"/>
      <c r="H25" s="12">
        <v>10566.66</v>
      </c>
      <c r="I25" s="26"/>
      <c r="J25" s="12">
        <v>11264.6249999992</v>
      </c>
      <c r="K25" s="12">
        <f t="shared" si="0"/>
        <v>697.96499999919979</v>
      </c>
      <c r="L25" s="26"/>
      <c r="M25" s="12">
        <v>13000.702499999999</v>
      </c>
      <c r="N25" s="12">
        <v>13000.702499999999</v>
      </c>
      <c r="O25" s="39">
        <f t="shared" si="1"/>
        <v>0</v>
      </c>
      <c r="P25" s="55" t="s">
        <v>320</v>
      </c>
      <c r="Q25" s="26"/>
      <c r="R25" s="12">
        <f t="shared" si="2"/>
        <v>2434.0424999999996</v>
      </c>
      <c r="S25" s="39" t="s">
        <v>321</v>
      </c>
    </row>
    <row r="26" spans="2:19" x14ac:dyDescent="0.3">
      <c r="B26" s="62" t="s">
        <v>455</v>
      </c>
      <c r="C26" s="9">
        <v>6044565</v>
      </c>
      <c r="D26" s="10" t="s">
        <v>258</v>
      </c>
      <c r="E26" s="10" t="s">
        <v>348</v>
      </c>
      <c r="F26" s="11" t="s">
        <v>114</v>
      </c>
      <c r="G26" s="26"/>
      <c r="H26" s="12">
        <v>16833.62</v>
      </c>
      <c r="I26" s="26"/>
      <c r="J26" s="12">
        <v>14286.194999998899</v>
      </c>
      <c r="K26" s="12">
        <f t="shared" si="0"/>
        <v>-2547.4250000010998</v>
      </c>
      <c r="L26" s="26"/>
      <c r="M26" s="12">
        <v>18360.602500000001</v>
      </c>
      <c r="N26" s="12">
        <v>18360.602500000001</v>
      </c>
      <c r="O26" s="39">
        <f t="shared" si="1"/>
        <v>0</v>
      </c>
      <c r="P26" s="55" t="s">
        <v>320</v>
      </c>
      <c r="Q26" s="26"/>
      <c r="R26" s="12">
        <f t="shared" si="2"/>
        <v>1526.9825000000019</v>
      </c>
      <c r="S26" s="39" t="s">
        <v>321</v>
      </c>
    </row>
    <row r="27" spans="2:19" x14ac:dyDescent="0.3">
      <c r="B27" s="62" t="s">
        <v>455</v>
      </c>
      <c r="C27" s="9" t="s">
        <v>292</v>
      </c>
      <c r="D27" s="10" t="s">
        <v>293</v>
      </c>
      <c r="E27" s="10" t="s">
        <v>349</v>
      </c>
      <c r="F27" s="11" t="s">
        <v>115</v>
      </c>
      <c r="G27" s="26"/>
      <c r="H27" s="12">
        <v>0</v>
      </c>
      <c r="I27" s="26"/>
      <c r="J27" s="12"/>
      <c r="K27" s="12">
        <f t="shared" si="0"/>
        <v>0</v>
      </c>
      <c r="L27" s="26"/>
      <c r="M27" s="12">
        <v>1659.7</v>
      </c>
      <c r="N27" s="12">
        <v>1659.7</v>
      </c>
      <c r="O27" s="39">
        <f t="shared" si="1"/>
        <v>0</v>
      </c>
      <c r="P27" s="55" t="s">
        <v>320</v>
      </c>
      <c r="Q27" s="26"/>
      <c r="R27" s="12">
        <f t="shared" si="2"/>
        <v>1659.7</v>
      </c>
      <c r="S27" s="39" t="s">
        <v>321</v>
      </c>
    </row>
    <row r="28" spans="2:19" x14ac:dyDescent="0.3">
      <c r="B28" s="62" t="s">
        <v>455</v>
      </c>
      <c r="C28" s="9">
        <v>6058612</v>
      </c>
      <c r="D28" s="10" t="s">
        <v>259</v>
      </c>
      <c r="E28" s="10" t="s">
        <v>350</v>
      </c>
      <c r="F28" s="11" t="s">
        <v>115</v>
      </c>
      <c r="G28" s="26"/>
      <c r="H28" s="12">
        <v>42955.77</v>
      </c>
      <c r="I28" s="26"/>
      <c r="J28" s="12">
        <v>51810.900000005196</v>
      </c>
      <c r="K28" s="12">
        <f t="shared" si="0"/>
        <v>8855.1300000051997</v>
      </c>
      <c r="L28" s="26"/>
      <c r="M28" s="12">
        <v>55277.885000000002</v>
      </c>
      <c r="N28" s="12">
        <v>55277.885000000002</v>
      </c>
      <c r="O28" s="39">
        <f t="shared" si="1"/>
        <v>0</v>
      </c>
      <c r="P28" s="55" t="s">
        <v>320</v>
      </c>
      <c r="Q28" s="26"/>
      <c r="R28" s="12">
        <f t="shared" si="2"/>
        <v>12322.115000000005</v>
      </c>
      <c r="S28" s="39" t="s">
        <v>321</v>
      </c>
    </row>
    <row r="29" spans="2:19" x14ac:dyDescent="0.3">
      <c r="B29" s="62" t="s">
        <v>455</v>
      </c>
      <c r="C29" s="9">
        <v>7295413</v>
      </c>
      <c r="D29" s="10" t="s">
        <v>266</v>
      </c>
      <c r="E29" s="10" t="s">
        <v>351</v>
      </c>
      <c r="F29" s="11" t="s">
        <v>126</v>
      </c>
      <c r="G29" s="26"/>
      <c r="H29" s="12">
        <v>16197.5</v>
      </c>
      <c r="I29" s="26"/>
      <c r="J29" s="12">
        <v>22271.141666666201</v>
      </c>
      <c r="K29" s="12">
        <f t="shared" si="0"/>
        <v>6073.6416666662008</v>
      </c>
      <c r="L29" s="26"/>
      <c r="M29" s="12">
        <v>22601.507500000003</v>
      </c>
      <c r="N29" s="12">
        <v>22601.507500000003</v>
      </c>
      <c r="O29" s="39">
        <f t="shared" si="1"/>
        <v>0</v>
      </c>
      <c r="P29" s="55" t="s">
        <v>320</v>
      </c>
      <c r="Q29" s="26"/>
      <c r="R29" s="12">
        <f t="shared" si="2"/>
        <v>6404.0075000000033</v>
      </c>
      <c r="S29" s="39" t="s">
        <v>321</v>
      </c>
    </row>
    <row r="30" spans="2:19" x14ac:dyDescent="0.3">
      <c r="B30" s="62" t="s">
        <v>455</v>
      </c>
      <c r="C30" s="9">
        <v>7568940</v>
      </c>
      <c r="D30" s="10" t="s">
        <v>269</v>
      </c>
      <c r="E30" s="10" t="s">
        <v>352</v>
      </c>
      <c r="F30" s="11" t="s">
        <v>129</v>
      </c>
      <c r="G30" s="26"/>
      <c r="H30" s="12">
        <v>10513.65</v>
      </c>
      <c r="I30" s="26"/>
      <c r="J30" s="12">
        <v>9640.0499999999793</v>
      </c>
      <c r="K30" s="12">
        <f t="shared" si="0"/>
        <v>-873.60000000002037</v>
      </c>
      <c r="L30" s="26"/>
      <c r="M30" s="12">
        <v>11242.258333333333</v>
      </c>
      <c r="N30" s="12">
        <v>11242.258333333333</v>
      </c>
      <c r="O30" s="39">
        <f t="shared" si="1"/>
        <v>0</v>
      </c>
      <c r="P30" s="55" t="s">
        <v>320</v>
      </c>
      <c r="Q30" s="26"/>
      <c r="R30" s="12">
        <f t="shared" si="2"/>
        <v>728.60833333333358</v>
      </c>
      <c r="S30" s="39" t="s">
        <v>321</v>
      </c>
    </row>
    <row r="31" spans="2:19" x14ac:dyDescent="0.3">
      <c r="B31" s="62" t="s">
        <v>455</v>
      </c>
      <c r="C31" s="9">
        <v>5123763</v>
      </c>
      <c r="D31" s="10" t="s">
        <v>270</v>
      </c>
      <c r="E31" s="10" t="s">
        <v>353</v>
      </c>
      <c r="F31" s="11" t="s">
        <v>130</v>
      </c>
      <c r="G31" s="26"/>
      <c r="H31" s="12">
        <v>27634.407500000001</v>
      </c>
      <c r="I31" s="26"/>
      <c r="J31" s="12">
        <v>47302.5900000088</v>
      </c>
      <c r="K31" s="12">
        <f t="shared" si="0"/>
        <v>19668.182500008799</v>
      </c>
      <c r="L31" s="26"/>
      <c r="M31" s="12">
        <v>47803.24</v>
      </c>
      <c r="N31" s="12">
        <v>47803.24</v>
      </c>
      <c r="O31" s="39">
        <f t="shared" si="1"/>
        <v>0</v>
      </c>
      <c r="P31" s="55" t="s">
        <v>320</v>
      </c>
      <c r="Q31" s="26"/>
      <c r="R31" s="12">
        <f t="shared" si="2"/>
        <v>20168.832499999997</v>
      </c>
      <c r="S31" s="39" t="s">
        <v>321</v>
      </c>
    </row>
    <row r="32" spans="2:19" x14ac:dyDescent="0.3">
      <c r="B32" s="62" t="s">
        <v>455</v>
      </c>
      <c r="C32" s="9">
        <v>6744974</v>
      </c>
      <c r="D32" s="10" t="s">
        <v>273</v>
      </c>
      <c r="E32" s="10" t="s">
        <v>354</v>
      </c>
      <c r="F32" s="11" t="s">
        <v>133</v>
      </c>
      <c r="G32" s="26"/>
      <c r="H32" s="12">
        <v>9800.9599999999991</v>
      </c>
      <c r="I32" s="26"/>
      <c r="J32" s="12">
        <v>10789.864999999199</v>
      </c>
      <c r="K32" s="12">
        <f t="shared" si="0"/>
        <v>988.9049999992003</v>
      </c>
      <c r="L32" s="26"/>
      <c r="M32" s="12">
        <v>11267.594166666668</v>
      </c>
      <c r="N32" s="12">
        <v>11267.594166666668</v>
      </c>
      <c r="O32" s="39">
        <f t="shared" si="1"/>
        <v>0</v>
      </c>
      <c r="P32" s="55" t="s">
        <v>320</v>
      </c>
      <c r="Q32" s="26"/>
      <c r="R32" s="12">
        <f t="shared" si="2"/>
        <v>1466.6341666666685</v>
      </c>
      <c r="S32" s="39" t="s">
        <v>321</v>
      </c>
    </row>
    <row r="33" spans="2:19" x14ac:dyDescent="0.3">
      <c r="B33" s="62" t="s">
        <v>455</v>
      </c>
      <c r="C33" s="9">
        <v>7549202</v>
      </c>
      <c r="D33" s="10" t="s">
        <v>275</v>
      </c>
      <c r="E33" s="10" t="s">
        <v>355</v>
      </c>
      <c r="F33" s="11" t="s">
        <v>135</v>
      </c>
      <c r="G33" s="26"/>
      <c r="H33" s="12">
        <v>9912.8700000000008</v>
      </c>
      <c r="I33" s="26"/>
      <c r="J33" s="12">
        <v>11660.2949999991</v>
      </c>
      <c r="K33" s="12">
        <f t="shared" si="0"/>
        <v>1747.4249999990989</v>
      </c>
      <c r="L33" s="26"/>
      <c r="M33" s="12">
        <v>11979</v>
      </c>
      <c r="N33" s="12">
        <v>11979</v>
      </c>
      <c r="O33" s="39">
        <f t="shared" si="1"/>
        <v>0</v>
      </c>
      <c r="P33" s="55" t="s">
        <v>320</v>
      </c>
      <c r="Q33" s="26"/>
      <c r="R33" s="12">
        <f t="shared" si="2"/>
        <v>2066.1299999999992</v>
      </c>
      <c r="S33" s="39" t="s">
        <v>321</v>
      </c>
    </row>
    <row r="34" spans="2:19" x14ac:dyDescent="0.3">
      <c r="B34" s="62" t="s">
        <v>455</v>
      </c>
      <c r="C34" s="9">
        <v>6728936</v>
      </c>
      <c r="D34" s="10" t="s">
        <v>277</v>
      </c>
      <c r="E34" s="10" t="s">
        <v>356</v>
      </c>
      <c r="F34" s="11" t="s">
        <v>137</v>
      </c>
      <c r="G34" s="26"/>
      <c r="H34" s="12">
        <v>5679.43</v>
      </c>
      <c r="I34" s="26"/>
      <c r="J34" s="12">
        <v>5468.8649999999698</v>
      </c>
      <c r="K34" s="12">
        <f t="shared" si="0"/>
        <v>-210.56500000003052</v>
      </c>
      <c r="L34" s="26"/>
      <c r="M34" s="12">
        <v>6582.5</v>
      </c>
      <c r="N34" s="12">
        <v>6582.5</v>
      </c>
      <c r="O34" s="39">
        <f t="shared" si="1"/>
        <v>0</v>
      </c>
      <c r="P34" s="55" t="s">
        <v>320</v>
      </c>
      <c r="Q34" s="26"/>
      <c r="R34" s="12">
        <f t="shared" si="2"/>
        <v>903.06999999999971</v>
      </c>
      <c r="S34" s="39" t="s">
        <v>321</v>
      </c>
    </row>
    <row r="35" spans="2:19" ht="15" thickBot="1" x14ac:dyDescent="0.35">
      <c r="B35" s="63" t="s">
        <v>455</v>
      </c>
      <c r="C35" s="13" t="s">
        <v>290</v>
      </c>
      <c r="D35" s="14" t="s">
        <v>291</v>
      </c>
      <c r="E35" s="14" t="s">
        <v>357</v>
      </c>
      <c r="F35" s="15" t="s">
        <v>138</v>
      </c>
      <c r="G35" s="26"/>
      <c r="H35" s="16">
        <v>0</v>
      </c>
      <c r="I35" s="26"/>
      <c r="J35" s="16"/>
      <c r="K35" s="16">
        <f t="shared" si="0"/>
        <v>0</v>
      </c>
      <c r="L35" s="26"/>
      <c r="M35" s="16">
        <v>645.22500000000002</v>
      </c>
      <c r="N35" s="16">
        <v>645.22500000000002</v>
      </c>
      <c r="O35" s="40">
        <f t="shared" si="1"/>
        <v>0</v>
      </c>
      <c r="P35" s="56" t="s">
        <v>320</v>
      </c>
      <c r="Q35" s="26"/>
      <c r="R35" s="16">
        <f t="shared" si="2"/>
        <v>645.22500000000002</v>
      </c>
      <c r="S35" s="40" t="s">
        <v>321</v>
      </c>
    </row>
    <row r="36" spans="2:19" ht="33" customHeight="1" thickBot="1" x14ac:dyDescent="0.35">
      <c r="B36" s="66" t="s">
        <v>455</v>
      </c>
      <c r="C36" s="90" t="s">
        <v>325</v>
      </c>
      <c r="D36" s="91"/>
      <c r="E36" s="91"/>
      <c r="F36" s="92"/>
      <c r="G36" s="26"/>
      <c r="H36" s="17">
        <f>SUM(H9:H35)</f>
        <v>271960.43999999994</v>
      </c>
      <c r="I36" s="26"/>
      <c r="J36" s="17">
        <f t="shared" ref="J36:K36" si="3">SUM(J9:J35)</f>
        <v>326302.85666668462</v>
      </c>
      <c r="K36" s="17">
        <f t="shared" si="3"/>
        <v>54342.416666684556</v>
      </c>
      <c r="L36" s="26"/>
      <c r="M36" s="17">
        <f t="shared" ref="M36:O36" si="4">SUM(M9:M35)</f>
        <v>427073.02</v>
      </c>
      <c r="N36" s="17">
        <f t="shared" si="4"/>
        <v>427073.02</v>
      </c>
      <c r="O36" s="53">
        <f t="shared" si="4"/>
        <v>0</v>
      </c>
      <c r="P36" s="57" t="s">
        <v>320</v>
      </c>
      <c r="Q36" s="26"/>
      <c r="R36" s="32">
        <f t="shared" ref="R36" si="5">N36-H36</f>
        <v>155112.58000000007</v>
      </c>
      <c r="S36" s="41" t="s">
        <v>321</v>
      </c>
    </row>
    <row r="37" spans="2:19" ht="15" thickBot="1" x14ac:dyDescent="0.35">
      <c r="B37" s="33"/>
      <c r="C37" s="33"/>
      <c r="D37" s="34"/>
      <c r="E37" s="34"/>
      <c r="F37" s="35"/>
      <c r="H37" s="36"/>
      <c r="J37" s="36"/>
      <c r="K37" s="36"/>
      <c r="M37" s="36"/>
      <c r="N37" s="36"/>
      <c r="O37" s="37"/>
      <c r="P37" s="49"/>
      <c r="R37" s="36"/>
      <c r="S37" s="37"/>
    </row>
    <row r="38" spans="2:19" x14ac:dyDescent="0.3">
      <c r="B38" s="61" t="s">
        <v>455</v>
      </c>
      <c r="C38" s="19">
        <v>5776910</v>
      </c>
      <c r="D38" s="20" t="s">
        <v>141</v>
      </c>
      <c r="E38" s="20" t="s">
        <v>358</v>
      </c>
      <c r="F38" s="21" t="s">
        <v>5</v>
      </c>
      <c r="G38" s="26"/>
      <c r="H38" s="22">
        <v>21357.14</v>
      </c>
      <c r="I38" s="26"/>
      <c r="J38" s="22">
        <v>21660.474999998201</v>
      </c>
      <c r="K38" s="22">
        <f t="shared" ref="K38:K68" si="6">J38-H38</f>
        <v>303.33499999820197</v>
      </c>
      <c r="L38" s="26"/>
      <c r="M38" s="22">
        <v>21407.204999999998</v>
      </c>
      <c r="N38" s="22">
        <v>21407.204999999998</v>
      </c>
      <c r="O38" s="52">
        <f t="shared" ref="O38:O68" si="7">N38-M38</f>
        <v>0</v>
      </c>
      <c r="P38" s="54" t="s">
        <v>320</v>
      </c>
      <c r="Q38" s="26"/>
      <c r="R38" s="22">
        <f t="shared" ref="R38:R69" si="8">N38-H38</f>
        <v>50.06499999999869</v>
      </c>
      <c r="S38" s="44" t="s">
        <v>323</v>
      </c>
    </row>
    <row r="39" spans="2:19" x14ac:dyDescent="0.3">
      <c r="B39" s="62" t="s">
        <v>455</v>
      </c>
      <c r="C39" s="9">
        <v>6128033</v>
      </c>
      <c r="D39" s="10" t="s">
        <v>154</v>
      </c>
      <c r="E39" s="10" t="s">
        <v>359</v>
      </c>
      <c r="F39" s="11" t="s">
        <v>18</v>
      </c>
      <c r="G39" s="26"/>
      <c r="H39" s="12">
        <v>12622.27</v>
      </c>
      <c r="I39" s="26"/>
      <c r="J39" s="12">
        <v>17690.614999998499</v>
      </c>
      <c r="K39" s="12">
        <f t="shared" si="6"/>
        <v>5068.3449999984987</v>
      </c>
      <c r="L39" s="26"/>
      <c r="M39" s="12">
        <v>17203.217499999999</v>
      </c>
      <c r="N39" s="12">
        <v>17203.217499999999</v>
      </c>
      <c r="O39" s="39">
        <f t="shared" si="7"/>
        <v>0</v>
      </c>
      <c r="P39" s="55" t="s">
        <v>320</v>
      </c>
      <c r="Q39" s="26"/>
      <c r="R39" s="12">
        <f t="shared" si="8"/>
        <v>4580.9474999999984</v>
      </c>
      <c r="S39" s="45" t="s">
        <v>323</v>
      </c>
    </row>
    <row r="40" spans="2:19" x14ac:dyDescent="0.3">
      <c r="B40" s="62" t="s">
        <v>455</v>
      </c>
      <c r="C40" s="9">
        <v>6156754</v>
      </c>
      <c r="D40" s="10" t="s">
        <v>157</v>
      </c>
      <c r="E40" s="10" t="s">
        <v>360</v>
      </c>
      <c r="F40" s="11" t="s">
        <v>21</v>
      </c>
      <c r="G40" s="26"/>
      <c r="H40" s="12">
        <v>5158.1674999999996</v>
      </c>
      <c r="I40" s="26"/>
      <c r="J40" s="12">
        <v>22122.839999998301</v>
      </c>
      <c r="K40" s="12">
        <f t="shared" si="6"/>
        <v>16964.672499998302</v>
      </c>
      <c r="L40" s="26"/>
      <c r="M40" s="12">
        <v>21055.2775</v>
      </c>
      <c r="N40" s="12">
        <v>21055.2775</v>
      </c>
      <c r="O40" s="39">
        <f t="shared" si="7"/>
        <v>0</v>
      </c>
      <c r="P40" s="55" t="s">
        <v>320</v>
      </c>
      <c r="Q40" s="26"/>
      <c r="R40" s="12">
        <f t="shared" si="8"/>
        <v>15897.11</v>
      </c>
      <c r="S40" s="45" t="s">
        <v>323</v>
      </c>
    </row>
    <row r="41" spans="2:19" x14ac:dyDescent="0.3">
      <c r="B41" s="62" t="s">
        <v>455</v>
      </c>
      <c r="C41" s="9">
        <v>6400469</v>
      </c>
      <c r="D41" s="10" t="s">
        <v>160</v>
      </c>
      <c r="E41" s="10" t="s">
        <v>2</v>
      </c>
      <c r="F41" s="11" t="s">
        <v>24</v>
      </c>
      <c r="G41" s="26"/>
      <c r="H41" s="12">
        <v>10163.195</v>
      </c>
      <c r="I41" s="26"/>
      <c r="J41" s="12">
        <v>30457.105000004201</v>
      </c>
      <c r="K41" s="12">
        <f t="shared" si="6"/>
        <v>20293.910000004202</v>
      </c>
      <c r="L41" s="26"/>
      <c r="M41" s="12">
        <v>25787.137500000001</v>
      </c>
      <c r="N41" s="12">
        <v>25787.137500000001</v>
      </c>
      <c r="O41" s="39">
        <f t="shared" si="7"/>
        <v>0</v>
      </c>
      <c r="P41" s="55" t="s">
        <v>320</v>
      </c>
      <c r="Q41" s="26"/>
      <c r="R41" s="12">
        <f t="shared" si="8"/>
        <v>15623.942500000001</v>
      </c>
      <c r="S41" s="45" t="s">
        <v>323</v>
      </c>
    </row>
    <row r="42" spans="2:19" x14ac:dyDescent="0.3">
      <c r="B42" s="62" t="s">
        <v>455</v>
      </c>
      <c r="C42" s="9">
        <v>7556322</v>
      </c>
      <c r="D42" s="10" t="s">
        <v>162</v>
      </c>
      <c r="E42" s="10" t="s">
        <v>361</v>
      </c>
      <c r="F42" s="11" t="s">
        <v>26</v>
      </c>
      <c r="G42" s="26"/>
      <c r="H42" s="12">
        <v>11055.53</v>
      </c>
      <c r="I42" s="26"/>
      <c r="J42" s="12">
        <v>12145.1799999991</v>
      </c>
      <c r="K42" s="12">
        <f t="shared" si="6"/>
        <v>1089.6499999990992</v>
      </c>
      <c r="L42" s="26"/>
      <c r="M42" s="12">
        <v>11226.339999999998</v>
      </c>
      <c r="N42" s="12">
        <v>11226.339999999998</v>
      </c>
      <c r="O42" s="39">
        <f t="shared" si="7"/>
        <v>0</v>
      </c>
      <c r="P42" s="55" t="s">
        <v>320</v>
      </c>
      <c r="Q42" s="26"/>
      <c r="R42" s="12">
        <f t="shared" si="8"/>
        <v>170.80999999999767</v>
      </c>
      <c r="S42" s="45" t="s">
        <v>323</v>
      </c>
    </row>
    <row r="43" spans="2:19" x14ac:dyDescent="0.3">
      <c r="B43" s="62" t="s">
        <v>455</v>
      </c>
      <c r="C43" s="9">
        <v>6249248</v>
      </c>
      <c r="D43" s="10" t="s">
        <v>163</v>
      </c>
      <c r="E43" s="10" t="s">
        <v>362</v>
      </c>
      <c r="F43" s="11" t="s">
        <v>27</v>
      </c>
      <c r="G43" s="26"/>
      <c r="H43" s="12">
        <v>33508.21</v>
      </c>
      <c r="I43" s="26"/>
      <c r="J43" s="12">
        <v>42067.074999999299</v>
      </c>
      <c r="K43" s="12">
        <f t="shared" si="6"/>
        <v>8558.8649999992995</v>
      </c>
      <c r="L43" s="26"/>
      <c r="M43" s="12">
        <v>36814.32</v>
      </c>
      <c r="N43" s="12">
        <v>36814.32</v>
      </c>
      <c r="O43" s="39">
        <f t="shared" si="7"/>
        <v>0</v>
      </c>
      <c r="P43" s="55" t="s">
        <v>320</v>
      </c>
      <c r="Q43" s="26"/>
      <c r="R43" s="12">
        <f t="shared" si="8"/>
        <v>3306.1100000000006</v>
      </c>
      <c r="S43" s="45" t="s">
        <v>323</v>
      </c>
    </row>
    <row r="44" spans="2:19" x14ac:dyDescent="0.3">
      <c r="B44" s="62" t="s">
        <v>455</v>
      </c>
      <c r="C44" s="9">
        <v>5042461</v>
      </c>
      <c r="D44" s="10" t="s">
        <v>167</v>
      </c>
      <c r="E44" s="10" t="s">
        <v>363</v>
      </c>
      <c r="F44" s="11" t="s">
        <v>31</v>
      </c>
      <c r="G44" s="26"/>
      <c r="H44" s="12">
        <v>59724.6</v>
      </c>
      <c r="I44" s="26"/>
      <c r="J44" s="12">
        <v>77954.149999998495</v>
      </c>
      <c r="K44" s="12">
        <f t="shared" si="6"/>
        <v>18229.549999998497</v>
      </c>
      <c r="L44" s="26"/>
      <c r="M44" s="12">
        <v>75832.277499999997</v>
      </c>
      <c r="N44" s="12">
        <v>75832.277499999997</v>
      </c>
      <c r="O44" s="39">
        <f t="shared" si="7"/>
        <v>0</v>
      </c>
      <c r="P44" s="55" t="s">
        <v>320</v>
      </c>
      <c r="Q44" s="26"/>
      <c r="R44" s="12">
        <f t="shared" si="8"/>
        <v>16107.677499999998</v>
      </c>
      <c r="S44" s="45" t="s">
        <v>323</v>
      </c>
    </row>
    <row r="45" spans="2:19" x14ac:dyDescent="0.3">
      <c r="B45" s="62" t="s">
        <v>455</v>
      </c>
      <c r="C45" s="9">
        <v>6234100</v>
      </c>
      <c r="D45" s="10" t="s">
        <v>169</v>
      </c>
      <c r="E45" s="10" t="s">
        <v>364</v>
      </c>
      <c r="F45" s="11" t="s">
        <v>32</v>
      </c>
      <c r="G45" s="26"/>
      <c r="H45" s="12">
        <v>28489.93</v>
      </c>
      <c r="I45" s="26"/>
      <c r="J45" s="12">
        <v>33970.5750000068</v>
      </c>
      <c r="K45" s="12">
        <f t="shared" si="6"/>
        <v>5480.6450000067998</v>
      </c>
      <c r="L45" s="26"/>
      <c r="M45" s="12">
        <v>33898.422500000001</v>
      </c>
      <c r="N45" s="12">
        <v>33898.422500000001</v>
      </c>
      <c r="O45" s="39">
        <f t="shared" si="7"/>
        <v>0</v>
      </c>
      <c r="P45" s="55" t="s">
        <v>320</v>
      </c>
      <c r="Q45" s="26"/>
      <c r="R45" s="12">
        <f t="shared" si="8"/>
        <v>5408.4925000000003</v>
      </c>
      <c r="S45" s="45" t="s">
        <v>323</v>
      </c>
    </row>
    <row r="46" spans="2:19" x14ac:dyDescent="0.3">
      <c r="B46" s="62" t="s">
        <v>455</v>
      </c>
      <c r="C46" s="9">
        <v>6754376</v>
      </c>
      <c r="D46" s="10" t="s">
        <v>173</v>
      </c>
      <c r="E46" s="10" t="s">
        <v>365</v>
      </c>
      <c r="F46" s="11" t="s">
        <v>36</v>
      </c>
      <c r="G46" s="26"/>
      <c r="H46" s="12">
        <v>60072.11</v>
      </c>
      <c r="I46" s="26"/>
      <c r="J46" s="12">
        <v>97660.66</v>
      </c>
      <c r="K46" s="12">
        <f t="shared" si="6"/>
        <v>37588.550000000003</v>
      </c>
      <c r="L46" s="26"/>
      <c r="M46" s="12">
        <v>94327.662499999991</v>
      </c>
      <c r="N46" s="12">
        <v>94327.662499999991</v>
      </c>
      <c r="O46" s="39">
        <f t="shared" si="7"/>
        <v>0</v>
      </c>
      <c r="P46" s="55" t="s">
        <v>320</v>
      </c>
      <c r="Q46" s="26"/>
      <c r="R46" s="12">
        <f t="shared" si="8"/>
        <v>34255.552499999991</v>
      </c>
      <c r="S46" s="45" t="s">
        <v>323</v>
      </c>
    </row>
    <row r="47" spans="2:19" x14ac:dyDescent="0.3">
      <c r="B47" s="62" t="s">
        <v>455</v>
      </c>
      <c r="C47" s="9">
        <v>3615332</v>
      </c>
      <c r="D47" s="10" t="s">
        <v>174</v>
      </c>
      <c r="E47" s="10" t="s">
        <v>351</v>
      </c>
      <c r="F47" s="11" t="s">
        <v>37</v>
      </c>
      <c r="G47" s="26"/>
      <c r="H47" s="12">
        <v>7138.68</v>
      </c>
      <c r="I47" s="26"/>
      <c r="J47" s="12">
        <v>19487.0649999983</v>
      </c>
      <c r="K47" s="12">
        <f t="shared" si="6"/>
        <v>12348.384999998299</v>
      </c>
      <c r="L47" s="26"/>
      <c r="M47" s="12">
        <v>18764.067500000001</v>
      </c>
      <c r="N47" s="12">
        <v>18764.067500000001</v>
      </c>
      <c r="O47" s="39">
        <f t="shared" si="7"/>
        <v>0</v>
      </c>
      <c r="P47" s="55" t="s">
        <v>320</v>
      </c>
      <c r="Q47" s="26"/>
      <c r="R47" s="12">
        <f t="shared" si="8"/>
        <v>11625.387500000001</v>
      </c>
      <c r="S47" s="45" t="s">
        <v>323</v>
      </c>
    </row>
    <row r="48" spans="2:19" x14ac:dyDescent="0.3">
      <c r="B48" s="62" t="s">
        <v>455</v>
      </c>
      <c r="C48" s="9">
        <v>6054994</v>
      </c>
      <c r="D48" s="10" t="s">
        <v>184</v>
      </c>
      <c r="E48" s="10" t="s">
        <v>366</v>
      </c>
      <c r="F48" s="11" t="s">
        <v>46</v>
      </c>
      <c r="G48" s="26"/>
      <c r="H48" s="12">
        <v>8493.3799999999992</v>
      </c>
      <c r="I48" s="26"/>
      <c r="J48" s="12">
        <v>10431.1899999993</v>
      </c>
      <c r="K48" s="12">
        <f t="shared" si="6"/>
        <v>1937.809999999301</v>
      </c>
      <c r="L48" s="26"/>
      <c r="M48" s="12">
        <v>10200.0075</v>
      </c>
      <c r="N48" s="12">
        <v>10200.0075</v>
      </c>
      <c r="O48" s="39">
        <f t="shared" si="7"/>
        <v>0</v>
      </c>
      <c r="P48" s="55" t="s">
        <v>320</v>
      </c>
      <c r="Q48" s="26"/>
      <c r="R48" s="12">
        <f t="shared" si="8"/>
        <v>1706.6275000000005</v>
      </c>
      <c r="S48" s="45" t="s">
        <v>323</v>
      </c>
    </row>
    <row r="49" spans="2:19" x14ac:dyDescent="0.3">
      <c r="B49" s="62" t="s">
        <v>455</v>
      </c>
      <c r="C49" s="9">
        <v>9466908</v>
      </c>
      <c r="D49" s="10" t="s">
        <v>186</v>
      </c>
      <c r="E49" s="10" t="s">
        <v>367</v>
      </c>
      <c r="F49" s="11" t="s">
        <v>48</v>
      </c>
      <c r="G49" s="26"/>
      <c r="H49" s="12">
        <v>20143.8</v>
      </c>
      <c r="I49" s="26"/>
      <c r="J49" s="12">
        <v>22700.06</v>
      </c>
      <c r="K49" s="12">
        <f t="shared" si="6"/>
        <v>2556.260000000002</v>
      </c>
      <c r="L49" s="26"/>
      <c r="M49" s="12">
        <v>20576.715</v>
      </c>
      <c r="N49" s="12">
        <v>20576.715</v>
      </c>
      <c r="O49" s="39">
        <f t="shared" si="7"/>
        <v>0</v>
      </c>
      <c r="P49" s="55" t="s">
        <v>320</v>
      </c>
      <c r="Q49" s="26"/>
      <c r="R49" s="12">
        <f t="shared" si="8"/>
        <v>432.91500000000087</v>
      </c>
      <c r="S49" s="45" t="s">
        <v>323</v>
      </c>
    </row>
    <row r="50" spans="2:19" x14ac:dyDescent="0.3">
      <c r="B50" s="62" t="s">
        <v>455</v>
      </c>
      <c r="C50" s="9">
        <v>7555938</v>
      </c>
      <c r="D50" s="10" t="s">
        <v>190</v>
      </c>
      <c r="E50" s="10" t="s">
        <v>368</v>
      </c>
      <c r="F50" s="11" t="s">
        <v>52</v>
      </c>
      <c r="G50" s="26"/>
      <c r="H50" s="12">
        <v>15679.18</v>
      </c>
      <c r="I50" s="26"/>
      <c r="J50" s="12">
        <v>20620.889999998199</v>
      </c>
      <c r="K50" s="12">
        <f t="shared" si="6"/>
        <v>4941.7099999981983</v>
      </c>
      <c r="L50" s="26"/>
      <c r="M50" s="12">
        <v>18706.64</v>
      </c>
      <c r="N50" s="12">
        <v>18706.64</v>
      </c>
      <c r="O50" s="39">
        <f t="shared" si="7"/>
        <v>0</v>
      </c>
      <c r="P50" s="55" t="s">
        <v>320</v>
      </c>
      <c r="Q50" s="26"/>
      <c r="R50" s="12">
        <f t="shared" si="8"/>
        <v>3027.4599999999991</v>
      </c>
      <c r="S50" s="45" t="s">
        <v>323</v>
      </c>
    </row>
    <row r="51" spans="2:19" x14ac:dyDescent="0.3">
      <c r="B51" s="62" t="s">
        <v>455</v>
      </c>
      <c r="C51" s="9">
        <v>5894204</v>
      </c>
      <c r="D51" s="10" t="s">
        <v>195</v>
      </c>
      <c r="E51" s="10" t="s">
        <v>369</v>
      </c>
      <c r="F51" s="11" t="s">
        <v>57</v>
      </c>
      <c r="G51" s="26"/>
      <c r="H51" s="12">
        <v>22564.59</v>
      </c>
      <c r="I51" s="26"/>
      <c r="J51" s="12">
        <v>27939.215000000801</v>
      </c>
      <c r="K51" s="12">
        <f t="shared" si="6"/>
        <v>5374.6250000008004</v>
      </c>
      <c r="L51" s="26"/>
      <c r="M51" s="12">
        <v>25702.487499999999</v>
      </c>
      <c r="N51" s="12">
        <v>25702.487499999999</v>
      </c>
      <c r="O51" s="39">
        <f t="shared" si="7"/>
        <v>0</v>
      </c>
      <c r="P51" s="55" t="s">
        <v>320</v>
      </c>
      <c r="Q51" s="26"/>
      <c r="R51" s="12">
        <f t="shared" si="8"/>
        <v>3137.8974999999991</v>
      </c>
      <c r="S51" s="45" t="s">
        <v>323</v>
      </c>
    </row>
    <row r="52" spans="2:19" x14ac:dyDescent="0.3">
      <c r="B52" s="62" t="s">
        <v>455</v>
      </c>
      <c r="C52" s="9">
        <v>5805996</v>
      </c>
      <c r="D52" s="10" t="s">
        <v>198</v>
      </c>
      <c r="E52" s="10" t="s">
        <v>370</v>
      </c>
      <c r="F52" s="11" t="s">
        <v>60</v>
      </c>
      <c r="G52" s="26"/>
      <c r="H52" s="12">
        <v>12233.53</v>
      </c>
      <c r="I52" s="26"/>
      <c r="J52" s="12">
        <v>17832.604999998999</v>
      </c>
      <c r="K52" s="12">
        <f t="shared" si="6"/>
        <v>5599.0749999989985</v>
      </c>
      <c r="L52" s="26"/>
      <c r="M52" s="12">
        <v>17591.037500000002</v>
      </c>
      <c r="N52" s="12">
        <v>17591.037500000002</v>
      </c>
      <c r="O52" s="39">
        <f t="shared" si="7"/>
        <v>0</v>
      </c>
      <c r="P52" s="55" t="s">
        <v>320</v>
      </c>
      <c r="Q52" s="26"/>
      <c r="R52" s="12">
        <f t="shared" si="8"/>
        <v>5357.5075000000015</v>
      </c>
      <c r="S52" s="45" t="s">
        <v>323</v>
      </c>
    </row>
    <row r="53" spans="2:19" x14ac:dyDescent="0.3">
      <c r="B53" s="62" t="s">
        <v>455</v>
      </c>
      <c r="C53" s="9">
        <v>2744856</v>
      </c>
      <c r="D53" s="10" t="s">
        <v>201</v>
      </c>
      <c r="E53" s="10" t="s">
        <v>2</v>
      </c>
      <c r="F53" s="11" t="s">
        <v>63</v>
      </c>
      <c r="G53" s="26"/>
      <c r="H53" s="12">
        <v>66032.789999999994</v>
      </c>
      <c r="I53" s="26"/>
      <c r="J53" s="12">
        <v>87431.159999973795</v>
      </c>
      <c r="K53" s="12">
        <f t="shared" si="6"/>
        <v>21398.369999973802</v>
      </c>
      <c r="L53" s="26"/>
      <c r="M53" s="12">
        <v>78148.52</v>
      </c>
      <c r="N53" s="12">
        <v>78148.52</v>
      </c>
      <c r="O53" s="39">
        <f t="shared" si="7"/>
        <v>0</v>
      </c>
      <c r="P53" s="55" t="s">
        <v>320</v>
      </c>
      <c r="Q53" s="26"/>
      <c r="R53" s="12">
        <f t="shared" si="8"/>
        <v>12115.73000000001</v>
      </c>
      <c r="S53" s="45" t="s">
        <v>323</v>
      </c>
    </row>
    <row r="54" spans="2:19" x14ac:dyDescent="0.3">
      <c r="B54" s="62" t="s">
        <v>455</v>
      </c>
      <c r="C54" s="9">
        <v>5931959</v>
      </c>
      <c r="D54" s="10" t="s">
        <v>203</v>
      </c>
      <c r="E54" s="10" t="s">
        <v>371</v>
      </c>
      <c r="F54" s="11" t="s">
        <v>64</v>
      </c>
      <c r="G54" s="26"/>
      <c r="H54" s="12">
        <v>13458.65</v>
      </c>
      <c r="I54" s="26"/>
      <c r="J54" s="12">
        <v>14680.5299999988</v>
      </c>
      <c r="K54" s="12">
        <f t="shared" si="6"/>
        <v>1221.8799999988005</v>
      </c>
      <c r="L54" s="26"/>
      <c r="M54" s="12">
        <v>14566.762499999999</v>
      </c>
      <c r="N54" s="12">
        <v>14566.762499999999</v>
      </c>
      <c r="O54" s="39">
        <f t="shared" si="7"/>
        <v>0</v>
      </c>
      <c r="P54" s="55" t="s">
        <v>320</v>
      </c>
      <c r="Q54" s="26"/>
      <c r="R54" s="12">
        <f t="shared" si="8"/>
        <v>1108.1124999999993</v>
      </c>
      <c r="S54" s="45" t="s">
        <v>323</v>
      </c>
    </row>
    <row r="55" spans="2:19" x14ac:dyDescent="0.3">
      <c r="B55" s="62" t="s">
        <v>455</v>
      </c>
      <c r="C55" s="9">
        <v>5601975</v>
      </c>
      <c r="D55" s="10" t="s">
        <v>211</v>
      </c>
      <c r="E55" s="10" t="s">
        <v>71</v>
      </c>
      <c r="F55" s="11" t="s">
        <v>70</v>
      </c>
      <c r="G55" s="26"/>
      <c r="H55" s="12">
        <v>11662.2</v>
      </c>
      <c r="I55" s="26"/>
      <c r="J55" s="12">
        <v>19887.584999999999</v>
      </c>
      <c r="K55" s="12">
        <f t="shared" si="6"/>
        <v>8225.3849999999984</v>
      </c>
      <c r="L55" s="26"/>
      <c r="M55" s="12">
        <v>18610.927500000002</v>
      </c>
      <c r="N55" s="12">
        <v>18610.927500000002</v>
      </c>
      <c r="O55" s="39">
        <f t="shared" si="7"/>
        <v>0</v>
      </c>
      <c r="P55" s="55" t="s">
        <v>320</v>
      </c>
      <c r="Q55" s="26"/>
      <c r="R55" s="12">
        <f t="shared" si="8"/>
        <v>6948.7275000000009</v>
      </c>
      <c r="S55" s="45" t="s">
        <v>323</v>
      </c>
    </row>
    <row r="56" spans="2:19" x14ac:dyDescent="0.3">
      <c r="B56" s="62" t="s">
        <v>455</v>
      </c>
      <c r="C56" s="9">
        <v>7877285</v>
      </c>
      <c r="D56" s="10" t="s">
        <v>212</v>
      </c>
      <c r="E56" s="10" t="s">
        <v>372</v>
      </c>
      <c r="F56" s="11" t="s">
        <v>72</v>
      </c>
      <c r="G56" s="26"/>
      <c r="H56" s="12">
        <v>11450.16</v>
      </c>
      <c r="I56" s="26"/>
      <c r="J56" s="12">
        <v>14395.16</v>
      </c>
      <c r="K56" s="12">
        <f t="shared" si="6"/>
        <v>2945</v>
      </c>
      <c r="L56" s="26"/>
      <c r="M56" s="12">
        <v>14094.769999999999</v>
      </c>
      <c r="N56" s="12">
        <v>14094.769999999999</v>
      </c>
      <c r="O56" s="39">
        <f t="shared" si="7"/>
        <v>0</v>
      </c>
      <c r="P56" s="55" t="s">
        <v>320</v>
      </c>
      <c r="Q56" s="26"/>
      <c r="R56" s="12">
        <f t="shared" si="8"/>
        <v>2644.6099999999988</v>
      </c>
      <c r="S56" s="45" t="s">
        <v>323</v>
      </c>
    </row>
    <row r="57" spans="2:19" x14ac:dyDescent="0.3">
      <c r="B57" s="62" t="s">
        <v>455</v>
      </c>
      <c r="C57" s="9">
        <v>5500818</v>
      </c>
      <c r="D57" s="10" t="s">
        <v>213</v>
      </c>
      <c r="E57" s="10" t="s">
        <v>371</v>
      </c>
      <c r="F57" s="11" t="s">
        <v>73</v>
      </c>
      <c r="G57" s="26"/>
      <c r="H57" s="12">
        <v>47620.65</v>
      </c>
      <c r="I57" s="26"/>
      <c r="J57" s="12">
        <v>49269.850000008802</v>
      </c>
      <c r="K57" s="12">
        <f t="shared" si="6"/>
        <v>1649.200000008801</v>
      </c>
      <c r="L57" s="26"/>
      <c r="M57" s="12">
        <v>47913.677499999998</v>
      </c>
      <c r="N57" s="12">
        <v>47913.677499999998</v>
      </c>
      <c r="O57" s="39">
        <f t="shared" si="7"/>
        <v>0</v>
      </c>
      <c r="P57" s="55" t="s">
        <v>320</v>
      </c>
      <c r="Q57" s="26"/>
      <c r="R57" s="12">
        <f t="shared" si="8"/>
        <v>293.02749999999651</v>
      </c>
      <c r="S57" s="45" t="s">
        <v>323</v>
      </c>
    </row>
    <row r="58" spans="2:19" x14ac:dyDescent="0.3">
      <c r="B58" s="62" t="s">
        <v>455</v>
      </c>
      <c r="C58" s="9">
        <v>6058620</v>
      </c>
      <c r="D58" s="10" t="s">
        <v>221</v>
      </c>
      <c r="E58" s="10" t="s">
        <v>373</v>
      </c>
      <c r="F58" s="11" t="s">
        <v>81</v>
      </c>
      <c r="G58" s="26"/>
      <c r="H58" s="12">
        <v>15796.98</v>
      </c>
      <c r="I58" s="26"/>
      <c r="J58" s="12">
        <v>18203.044999998499</v>
      </c>
      <c r="K58" s="12">
        <f t="shared" si="6"/>
        <v>2406.0649999984998</v>
      </c>
      <c r="L58" s="26"/>
      <c r="M58" s="12">
        <v>17829.03</v>
      </c>
      <c r="N58" s="12">
        <v>17829.03</v>
      </c>
      <c r="O58" s="39">
        <f t="shared" si="7"/>
        <v>0</v>
      </c>
      <c r="P58" s="55" t="s">
        <v>320</v>
      </c>
      <c r="Q58" s="26"/>
      <c r="R58" s="12">
        <f t="shared" si="8"/>
        <v>2032.0499999999993</v>
      </c>
      <c r="S58" s="45" t="s">
        <v>323</v>
      </c>
    </row>
    <row r="59" spans="2:19" x14ac:dyDescent="0.3">
      <c r="B59" s="62" t="s">
        <v>455</v>
      </c>
      <c r="C59" s="9">
        <v>7547668</v>
      </c>
      <c r="D59" s="10" t="s">
        <v>225</v>
      </c>
      <c r="E59" s="10" t="s">
        <v>374</v>
      </c>
      <c r="F59" s="11" t="s">
        <v>85</v>
      </c>
      <c r="G59" s="26"/>
      <c r="H59" s="12">
        <v>7721.79</v>
      </c>
      <c r="I59" s="26"/>
      <c r="J59" s="12">
        <v>9756.7849999993196</v>
      </c>
      <c r="K59" s="12">
        <f t="shared" si="6"/>
        <v>2034.9949999993196</v>
      </c>
      <c r="L59" s="26"/>
      <c r="M59" s="12">
        <v>9164.84</v>
      </c>
      <c r="N59" s="12">
        <v>9164.84</v>
      </c>
      <c r="O59" s="39">
        <f t="shared" si="7"/>
        <v>0</v>
      </c>
      <c r="P59" s="55" t="s">
        <v>320</v>
      </c>
      <c r="Q59" s="26"/>
      <c r="R59" s="12">
        <f t="shared" si="8"/>
        <v>1443.0500000000002</v>
      </c>
      <c r="S59" s="45" t="s">
        <v>323</v>
      </c>
    </row>
    <row r="60" spans="2:19" x14ac:dyDescent="0.3">
      <c r="B60" s="62" t="s">
        <v>455</v>
      </c>
      <c r="C60" s="9">
        <v>6167063</v>
      </c>
      <c r="D60" s="10" t="s">
        <v>227</v>
      </c>
      <c r="E60" s="10" t="s">
        <v>375</v>
      </c>
      <c r="F60" s="11" t="s">
        <v>87</v>
      </c>
      <c r="G60" s="26"/>
      <c r="H60" s="12">
        <v>16858.6525</v>
      </c>
      <c r="I60" s="26"/>
      <c r="J60" s="12">
        <v>18317.899999998499</v>
      </c>
      <c r="K60" s="12">
        <f t="shared" si="6"/>
        <v>1459.2474999984988</v>
      </c>
      <c r="L60" s="26"/>
      <c r="M60" s="12">
        <v>17558.09</v>
      </c>
      <c r="N60" s="12">
        <v>17558.09</v>
      </c>
      <c r="O60" s="39">
        <f t="shared" si="7"/>
        <v>0</v>
      </c>
      <c r="P60" s="55" t="s">
        <v>320</v>
      </c>
      <c r="Q60" s="26"/>
      <c r="R60" s="12">
        <f t="shared" si="8"/>
        <v>699.4375</v>
      </c>
      <c r="S60" s="45" t="s">
        <v>323</v>
      </c>
    </row>
    <row r="61" spans="2:19" x14ac:dyDescent="0.3">
      <c r="B61" s="62" t="s">
        <v>455</v>
      </c>
      <c r="C61" s="9">
        <v>5032180</v>
      </c>
      <c r="D61" s="10" t="s">
        <v>228</v>
      </c>
      <c r="E61" s="10" t="s">
        <v>376</v>
      </c>
      <c r="F61" s="11" t="s">
        <v>88</v>
      </c>
      <c r="G61" s="26"/>
      <c r="H61" s="12">
        <v>14642.54</v>
      </c>
      <c r="I61" s="26"/>
      <c r="J61" s="12">
        <v>19422.274999998299</v>
      </c>
      <c r="K61" s="12">
        <f t="shared" si="6"/>
        <v>4779.734999998298</v>
      </c>
      <c r="L61" s="26"/>
      <c r="M61" s="12">
        <v>19400.1875</v>
      </c>
      <c r="N61" s="12">
        <v>19400.1875</v>
      </c>
      <c r="O61" s="39">
        <f t="shared" si="7"/>
        <v>0</v>
      </c>
      <c r="P61" s="55" t="s">
        <v>320</v>
      </c>
      <c r="Q61" s="26"/>
      <c r="R61" s="12">
        <f t="shared" si="8"/>
        <v>4757.6474999999991</v>
      </c>
      <c r="S61" s="45" t="s">
        <v>323</v>
      </c>
    </row>
    <row r="62" spans="2:19" x14ac:dyDescent="0.3">
      <c r="B62" s="62" t="s">
        <v>455</v>
      </c>
      <c r="C62" s="9">
        <v>7808305</v>
      </c>
      <c r="D62" s="10" t="s">
        <v>235</v>
      </c>
      <c r="E62" s="10" t="s">
        <v>377</v>
      </c>
      <c r="F62" s="11" t="s">
        <v>95</v>
      </c>
      <c r="G62" s="26"/>
      <c r="H62" s="12">
        <v>13617.68</v>
      </c>
      <c r="I62" s="26"/>
      <c r="J62" s="12">
        <v>15900.054999999</v>
      </c>
      <c r="K62" s="12">
        <f t="shared" si="6"/>
        <v>2282.3749999989996</v>
      </c>
      <c r="L62" s="26"/>
      <c r="M62" s="12">
        <v>15848.5175</v>
      </c>
      <c r="N62" s="12">
        <v>15848.5175</v>
      </c>
      <c r="O62" s="39">
        <f t="shared" si="7"/>
        <v>0</v>
      </c>
      <c r="P62" s="55" t="s">
        <v>320</v>
      </c>
      <c r="Q62" s="26"/>
      <c r="R62" s="12">
        <f t="shared" si="8"/>
        <v>2230.8374999999996</v>
      </c>
      <c r="S62" s="45" t="s">
        <v>323</v>
      </c>
    </row>
    <row r="63" spans="2:19" x14ac:dyDescent="0.3">
      <c r="B63" s="62" t="s">
        <v>455</v>
      </c>
      <c r="C63" s="9">
        <v>5062055</v>
      </c>
      <c r="D63" s="10" t="s">
        <v>238</v>
      </c>
      <c r="E63" s="10" t="s">
        <v>378</v>
      </c>
      <c r="F63" s="11" t="s">
        <v>98</v>
      </c>
      <c r="G63" s="26"/>
      <c r="H63" s="12">
        <v>19990.66</v>
      </c>
      <c r="I63" s="26"/>
      <c r="J63" s="12">
        <v>21987.501666665001</v>
      </c>
      <c r="K63" s="12">
        <f t="shared" si="6"/>
        <v>1996.841666665001</v>
      </c>
      <c r="L63" s="26"/>
      <c r="M63" s="12">
        <v>21814.299166666668</v>
      </c>
      <c r="N63" s="12">
        <v>21814.299166666668</v>
      </c>
      <c r="O63" s="39">
        <f t="shared" si="7"/>
        <v>0</v>
      </c>
      <c r="P63" s="55" t="s">
        <v>320</v>
      </c>
      <c r="Q63" s="26"/>
      <c r="R63" s="12">
        <f t="shared" si="8"/>
        <v>1823.6391666666677</v>
      </c>
      <c r="S63" s="45" t="s">
        <v>323</v>
      </c>
    </row>
    <row r="64" spans="2:19" x14ac:dyDescent="0.3">
      <c r="B64" s="62" t="s">
        <v>455</v>
      </c>
      <c r="C64" s="9">
        <v>5835240</v>
      </c>
      <c r="D64" s="10" t="s">
        <v>254</v>
      </c>
      <c r="E64" s="10" t="s">
        <v>2</v>
      </c>
      <c r="F64" s="11" t="s">
        <v>110</v>
      </c>
      <c r="G64" s="26"/>
      <c r="H64" s="12">
        <v>17581.650000000001</v>
      </c>
      <c r="I64" s="26"/>
      <c r="J64" s="12">
        <v>18359.129999998499</v>
      </c>
      <c r="K64" s="12">
        <f t="shared" si="6"/>
        <v>777.47999999849708</v>
      </c>
      <c r="L64" s="26"/>
      <c r="M64" s="12">
        <v>18141.2</v>
      </c>
      <c r="N64" s="12">
        <v>18141.2</v>
      </c>
      <c r="O64" s="39">
        <f t="shared" si="7"/>
        <v>0</v>
      </c>
      <c r="P64" s="55" t="s">
        <v>320</v>
      </c>
      <c r="Q64" s="26"/>
      <c r="R64" s="12">
        <f t="shared" si="8"/>
        <v>559.54999999999927</v>
      </c>
      <c r="S64" s="45" t="s">
        <v>323</v>
      </c>
    </row>
    <row r="65" spans="2:19" x14ac:dyDescent="0.3">
      <c r="B65" s="62" t="s">
        <v>455</v>
      </c>
      <c r="C65" s="9">
        <v>6274978</v>
      </c>
      <c r="D65" s="10" t="s">
        <v>255</v>
      </c>
      <c r="E65" s="10" t="s">
        <v>2</v>
      </c>
      <c r="F65" s="11" t="s">
        <v>111</v>
      </c>
      <c r="G65" s="26"/>
      <c r="H65" s="12">
        <v>10931.84</v>
      </c>
      <c r="I65" s="26"/>
      <c r="J65" s="12">
        <v>17237.0849999985</v>
      </c>
      <c r="K65" s="12">
        <f t="shared" si="6"/>
        <v>6305.2449999985001</v>
      </c>
      <c r="L65" s="26"/>
      <c r="M65" s="12">
        <v>15823.485000000001</v>
      </c>
      <c r="N65" s="12">
        <v>15823.485000000001</v>
      </c>
      <c r="O65" s="39">
        <f t="shared" si="7"/>
        <v>0</v>
      </c>
      <c r="P65" s="55" t="s">
        <v>320</v>
      </c>
      <c r="Q65" s="26"/>
      <c r="R65" s="12">
        <f t="shared" si="8"/>
        <v>4891.6450000000004</v>
      </c>
      <c r="S65" s="45" t="s">
        <v>323</v>
      </c>
    </row>
    <row r="66" spans="2:19" x14ac:dyDescent="0.3">
      <c r="B66" s="62" t="s">
        <v>455</v>
      </c>
      <c r="C66" s="9">
        <v>5792800</v>
      </c>
      <c r="D66" s="10" t="s">
        <v>260</v>
      </c>
      <c r="E66" s="10" t="s">
        <v>379</v>
      </c>
      <c r="F66" s="11" t="s">
        <v>116</v>
      </c>
      <c r="G66" s="26"/>
      <c r="H66" s="12">
        <v>16497.89</v>
      </c>
      <c r="I66" s="26"/>
      <c r="J66" s="12">
        <v>20453.024999998299</v>
      </c>
      <c r="K66" s="12">
        <f t="shared" si="6"/>
        <v>3955.1349999982995</v>
      </c>
      <c r="L66" s="26"/>
      <c r="M66" s="12">
        <v>17830.502499999999</v>
      </c>
      <c r="N66" s="12">
        <v>17830.502499999999</v>
      </c>
      <c r="O66" s="39">
        <f t="shared" si="7"/>
        <v>0</v>
      </c>
      <c r="P66" s="55" t="s">
        <v>320</v>
      </c>
      <c r="Q66" s="26"/>
      <c r="R66" s="12">
        <f t="shared" si="8"/>
        <v>1332.6124999999993</v>
      </c>
      <c r="S66" s="45" t="s">
        <v>323</v>
      </c>
    </row>
    <row r="67" spans="2:19" x14ac:dyDescent="0.3">
      <c r="B67" s="62" t="s">
        <v>455</v>
      </c>
      <c r="C67" s="9">
        <v>5168066</v>
      </c>
      <c r="D67" s="10" t="s">
        <v>265</v>
      </c>
      <c r="E67" s="10" t="s">
        <v>380</v>
      </c>
      <c r="F67" s="11" t="s">
        <v>121</v>
      </c>
      <c r="G67" s="26"/>
      <c r="H67" s="12">
        <v>30513.145</v>
      </c>
      <c r="I67" s="26"/>
      <c r="J67" s="12">
        <v>31676.420000005201</v>
      </c>
      <c r="K67" s="12">
        <f t="shared" si="6"/>
        <v>1163.2750000052001</v>
      </c>
      <c r="L67" s="26"/>
      <c r="M67" s="12">
        <v>31446.710000000003</v>
      </c>
      <c r="N67" s="12">
        <v>31446.710000000003</v>
      </c>
      <c r="O67" s="39">
        <f t="shared" si="7"/>
        <v>0</v>
      </c>
      <c r="P67" s="55" t="s">
        <v>320</v>
      </c>
      <c r="Q67" s="26"/>
      <c r="R67" s="12">
        <f t="shared" si="8"/>
        <v>933.56500000000233</v>
      </c>
      <c r="S67" s="45" t="s">
        <v>323</v>
      </c>
    </row>
    <row r="68" spans="2:19" ht="15" thickBot="1" x14ac:dyDescent="0.35">
      <c r="B68" s="62" t="s">
        <v>455</v>
      </c>
      <c r="C68" s="9">
        <v>5998255</v>
      </c>
      <c r="D68" s="10" t="s">
        <v>268</v>
      </c>
      <c r="E68" s="10" t="s">
        <v>2</v>
      </c>
      <c r="F68" s="11" t="s">
        <v>128</v>
      </c>
      <c r="G68" s="26"/>
      <c r="H68" s="12">
        <v>22623.49</v>
      </c>
      <c r="I68" s="26"/>
      <c r="J68" s="12">
        <v>29644.370000003801</v>
      </c>
      <c r="K68" s="12">
        <f t="shared" si="6"/>
        <v>7020.8800000037991</v>
      </c>
      <c r="L68" s="26"/>
      <c r="M68" s="12">
        <v>25949.810833333333</v>
      </c>
      <c r="N68" s="12">
        <v>25949.810833333333</v>
      </c>
      <c r="O68" s="39">
        <f t="shared" si="7"/>
        <v>0</v>
      </c>
      <c r="P68" s="55" t="s">
        <v>320</v>
      </c>
      <c r="Q68" s="26"/>
      <c r="R68" s="12">
        <f t="shared" si="8"/>
        <v>3326.3208333333314</v>
      </c>
      <c r="S68" s="45" t="s">
        <v>323</v>
      </c>
    </row>
    <row r="69" spans="2:19" ht="33" customHeight="1" thickBot="1" x14ac:dyDescent="0.35">
      <c r="B69" s="66" t="s">
        <v>455</v>
      </c>
      <c r="C69" s="87" t="s">
        <v>324</v>
      </c>
      <c r="D69" s="88"/>
      <c r="E69" s="88"/>
      <c r="F69" s="89"/>
      <c r="G69" s="26"/>
      <c r="H69" s="17">
        <f>SUM(H38:H68)</f>
        <v>665405.08000000007</v>
      </c>
      <c r="I69" s="26"/>
      <c r="J69" s="17">
        <f t="shared" ref="J69:K69" si="9">SUM(J38:J68)</f>
        <v>881361.57666664268</v>
      </c>
      <c r="K69" s="17">
        <f t="shared" si="9"/>
        <v>215956.49666664281</v>
      </c>
      <c r="L69" s="26"/>
      <c r="M69" s="17">
        <f t="shared" ref="M69" si="10">SUM(M38:M68)</f>
        <v>833234.14499999967</v>
      </c>
      <c r="N69" s="17">
        <f>SUM(N38:N68)</f>
        <v>833234.14499999967</v>
      </c>
      <c r="O69" s="53">
        <f>SUM(O38:O68)</f>
        <v>0</v>
      </c>
      <c r="P69" s="57" t="s">
        <v>320</v>
      </c>
      <c r="Q69" s="26"/>
      <c r="R69" s="32">
        <f t="shared" si="8"/>
        <v>167829.06499999959</v>
      </c>
      <c r="S69" s="46" t="s">
        <v>323</v>
      </c>
    </row>
    <row r="70" spans="2:19" ht="15" thickBot="1" x14ac:dyDescent="0.35">
      <c r="B70" s="33"/>
      <c r="C70" s="33"/>
      <c r="D70" s="34"/>
      <c r="E70" s="34"/>
      <c r="F70" s="35"/>
      <c r="H70" s="36"/>
      <c r="J70" s="36"/>
      <c r="K70" s="36"/>
      <c r="M70" s="36"/>
      <c r="N70" s="36"/>
      <c r="O70" s="37"/>
      <c r="P70" s="49"/>
      <c r="R70" s="36"/>
      <c r="S70" s="37"/>
    </row>
    <row r="71" spans="2:19" x14ac:dyDescent="0.3">
      <c r="B71" s="62" t="s">
        <v>455</v>
      </c>
      <c r="C71" s="9">
        <v>3984370</v>
      </c>
      <c r="D71" s="10" t="s">
        <v>143</v>
      </c>
      <c r="E71" s="10" t="s">
        <v>381</v>
      </c>
      <c r="F71" s="11" t="s">
        <v>8</v>
      </c>
      <c r="G71" s="26"/>
      <c r="H71" s="12">
        <v>9211.9599999999991</v>
      </c>
      <c r="I71" s="26"/>
      <c r="J71" s="12">
        <v>1419.49000000001</v>
      </c>
      <c r="K71" s="12">
        <f t="shared" ref="K71:K96" si="11">J71-H71</f>
        <v>-7792.4699999999893</v>
      </c>
      <c r="L71" s="26"/>
      <c r="M71" s="12">
        <v>780.42500000000007</v>
      </c>
      <c r="N71" s="12">
        <v>780.42500000000007</v>
      </c>
      <c r="O71" s="39">
        <f t="shared" ref="O71:O96" si="12">N71-M71</f>
        <v>0</v>
      </c>
      <c r="P71" s="55" t="s">
        <v>320</v>
      </c>
      <c r="Q71" s="26"/>
      <c r="R71" s="12">
        <f t="shared" ref="R71:R97" si="13">N71-H71</f>
        <v>-8431.5349999999999</v>
      </c>
      <c r="S71" s="42" t="s">
        <v>322</v>
      </c>
    </row>
    <row r="72" spans="2:19" x14ac:dyDescent="0.3">
      <c r="B72" s="62" t="s">
        <v>455</v>
      </c>
      <c r="C72" s="9">
        <v>5936640</v>
      </c>
      <c r="D72" s="10" t="s">
        <v>165</v>
      </c>
      <c r="E72" s="10" t="s">
        <v>382</v>
      </c>
      <c r="F72" s="11" t="s">
        <v>29</v>
      </c>
      <c r="G72" s="26"/>
      <c r="H72" s="12">
        <v>19607.810000000001</v>
      </c>
      <c r="I72" s="26"/>
      <c r="J72" s="12">
        <v>18643.1349999985</v>
      </c>
      <c r="K72" s="12">
        <f t="shared" si="11"/>
        <v>-964.67500000150176</v>
      </c>
      <c r="L72" s="26"/>
      <c r="M72" s="12">
        <v>16571.327499999999</v>
      </c>
      <c r="N72" s="12">
        <v>16571.327499999999</v>
      </c>
      <c r="O72" s="39">
        <f t="shared" si="12"/>
        <v>0</v>
      </c>
      <c r="P72" s="55" t="s">
        <v>320</v>
      </c>
      <c r="Q72" s="26"/>
      <c r="R72" s="12">
        <f t="shared" si="13"/>
        <v>-3036.4825000000019</v>
      </c>
      <c r="S72" s="42" t="s">
        <v>322</v>
      </c>
    </row>
    <row r="73" spans="2:19" x14ac:dyDescent="0.3">
      <c r="B73" s="62" t="s">
        <v>455</v>
      </c>
      <c r="C73" s="9">
        <v>5385261</v>
      </c>
      <c r="D73" s="10" t="s">
        <v>168</v>
      </c>
      <c r="E73" s="10" t="s">
        <v>383</v>
      </c>
      <c r="F73" s="11" t="s">
        <v>31</v>
      </c>
      <c r="G73" s="26"/>
      <c r="H73" s="12">
        <v>29296.86</v>
      </c>
      <c r="I73" s="26"/>
      <c r="J73" s="12">
        <v>24808.680000000299</v>
      </c>
      <c r="K73" s="12">
        <f t="shared" si="11"/>
        <v>-4488.179999999702</v>
      </c>
      <c r="L73" s="26"/>
      <c r="M73" s="12">
        <v>24464.115000000002</v>
      </c>
      <c r="N73" s="12">
        <v>24464.115000000002</v>
      </c>
      <c r="O73" s="39">
        <f t="shared" si="12"/>
        <v>0</v>
      </c>
      <c r="P73" s="55" t="s">
        <v>320</v>
      </c>
      <c r="Q73" s="26"/>
      <c r="R73" s="12">
        <f t="shared" si="13"/>
        <v>-4832.744999999999</v>
      </c>
      <c r="S73" s="42" t="s">
        <v>322</v>
      </c>
    </row>
    <row r="74" spans="2:19" x14ac:dyDescent="0.3">
      <c r="B74" s="62" t="s">
        <v>455</v>
      </c>
      <c r="C74" s="9">
        <v>5611466</v>
      </c>
      <c r="D74" s="10" t="s">
        <v>170</v>
      </c>
      <c r="E74" s="10" t="s">
        <v>384</v>
      </c>
      <c r="F74" s="11" t="s">
        <v>33</v>
      </c>
      <c r="G74" s="26"/>
      <c r="H74" s="12">
        <v>34303.360000000001</v>
      </c>
      <c r="I74" s="26"/>
      <c r="J74" s="12">
        <v>33057.625000006199</v>
      </c>
      <c r="K74" s="12">
        <f t="shared" si="11"/>
        <v>-1245.7349999938015</v>
      </c>
      <c r="L74" s="26"/>
      <c r="M74" s="12">
        <v>31783.912500000002</v>
      </c>
      <c r="N74" s="12">
        <v>31783.912500000002</v>
      </c>
      <c r="O74" s="39">
        <f t="shared" si="12"/>
        <v>0</v>
      </c>
      <c r="P74" s="55" t="s">
        <v>320</v>
      </c>
      <c r="Q74" s="26"/>
      <c r="R74" s="12">
        <f t="shared" si="13"/>
        <v>-2519.4474999999984</v>
      </c>
      <c r="S74" s="42" t="s">
        <v>322</v>
      </c>
    </row>
    <row r="75" spans="2:19" x14ac:dyDescent="0.3">
      <c r="B75" s="62" t="s">
        <v>455</v>
      </c>
      <c r="C75" s="9">
        <v>6200117</v>
      </c>
      <c r="D75" s="10" t="s">
        <v>193</v>
      </c>
      <c r="E75" s="10" t="s">
        <v>385</v>
      </c>
      <c r="F75" s="11" t="s">
        <v>55</v>
      </c>
      <c r="G75" s="26"/>
      <c r="H75" s="12">
        <v>15832.32</v>
      </c>
      <c r="I75" s="26"/>
      <c r="J75" s="12">
        <v>16916.079999998699</v>
      </c>
      <c r="K75" s="12">
        <f t="shared" si="11"/>
        <v>1083.7599999986996</v>
      </c>
      <c r="L75" s="26"/>
      <c r="M75" s="12">
        <v>15464.195</v>
      </c>
      <c r="N75" s="12">
        <v>15464.195</v>
      </c>
      <c r="O75" s="39">
        <f t="shared" si="12"/>
        <v>0</v>
      </c>
      <c r="P75" s="55" t="s">
        <v>320</v>
      </c>
      <c r="Q75" s="26"/>
      <c r="R75" s="12">
        <f t="shared" si="13"/>
        <v>-368.125</v>
      </c>
      <c r="S75" s="42" t="s">
        <v>322</v>
      </c>
    </row>
    <row r="76" spans="2:19" x14ac:dyDescent="0.3">
      <c r="B76" s="62" t="s">
        <v>455</v>
      </c>
      <c r="C76" s="9">
        <v>5877075</v>
      </c>
      <c r="D76" s="10" t="s">
        <v>194</v>
      </c>
      <c r="E76" s="10" t="s">
        <v>386</v>
      </c>
      <c r="F76" s="11" t="s">
        <v>56</v>
      </c>
      <c r="G76" s="26"/>
      <c r="H76" s="12">
        <v>23153.59</v>
      </c>
      <c r="I76" s="26"/>
      <c r="J76" s="12">
        <v>22979.834999999999</v>
      </c>
      <c r="K76" s="12">
        <f t="shared" si="11"/>
        <v>-173.75500000000102</v>
      </c>
      <c r="L76" s="26"/>
      <c r="M76" s="12">
        <v>22327.517500000002</v>
      </c>
      <c r="N76" s="12">
        <v>22327.517500000002</v>
      </c>
      <c r="O76" s="39">
        <f t="shared" si="12"/>
        <v>0</v>
      </c>
      <c r="P76" s="55" t="s">
        <v>320</v>
      </c>
      <c r="Q76" s="26"/>
      <c r="R76" s="12">
        <f t="shared" si="13"/>
        <v>-826.0724999999984</v>
      </c>
      <c r="S76" s="42" t="s">
        <v>322</v>
      </c>
    </row>
    <row r="77" spans="2:19" x14ac:dyDescent="0.3">
      <c r="B77" s="62" t="s">
        <v>455</v>
      </c>
      <c r="C77" s="9">
        <v>9409725</v>
      </c>
      <c r="D77" s="10" t="s">
        <v>200</v>
      </c>
      <c r="E77" s="10" t="s">
        <v>7</v>
      </c>
      <c r="F77" s="11" t="s">
        <v>62</v>
      </c>
      <c r="G77" s="26"/>
      <c r="H77" s="12">
        <v>15690.96</v>
      </c>
      <c r="I77" s="26"/>
      <c r="J77" s="12">
        <v>0</v>
      </c>
      <c r="K77" s="12">
        <f t="shared" si="11"/>
        <v>-15690.96</v>
      </c>
      <c r="L77" s="26"/>
      <c r="M77" s="12">
        <v>0</v>
      </c>
      <c r="N77" s="12">
        <v>0</v>
      </c>
      <c r="O77" s="39">
        <f t="shared" si="12"/>
        <v>0</v>
      </c>
      <c r="P77" s="55" t="s">
        <v>320</v>
      </c>
      <c r="Q77" s="26"/>
      <c r="R77" s="12">
        <f t="shared" si="13"/>
        <v>-15690.96</v>
      </c>
      <c r="S77" s="42" t="s">
        <v>322</v>
      </c>
    </row>
    <row r="78" spans="2:19" x14ac:dyDescent="0.3">
      <c r="B78" s="62" t="s">
        <v>455</v>
      </c>
      <c r="C78" s="9">
        <v>7621396</v>
      </c>
      <c r="D78" s="10" t="s">
        <v>204</v>
      </c>
      <c r="E78" s="10" t="s">
        <v>387</v>
      </c>
      <c r="F78" s="11" t="s">
        <v>65</v>
      </c>
      <c r="G78" s="26"/>
      <c r="H78" s="12">
        <v>12804.86</v>
      </c>
      <c r="I78" s="26"/>
      <c r="J78" s="12">
        <v>13140.589999999</v>
      </c>
      <c r="K78" s="12">
        <f t="shared" si="11"/>
        <v>335.72999999899912</v>
      </c>
      <c r="L78" s="26"/>
      <c r="M78" s="12">
        <v>9359.2100000000009</v>
      </c>
      <c r="N78" s="12">
        <v>9359.2100000000009</v>
      </c>
      <c r="O78" s="39">
        <f t="shared" si="12"/>
        <v>0</v>
      </c>
      <c r="P78" s="55" t="s">
        <v>320</v>
      </c>
      <c r="Q78" s="26"/>
      <c r="R78" s="12">
        <f t="shared" si="13"/>
        <v>-3445.6499999999996</v>
      </c>
      <c r="S78" s="42" t="s">
        <v>322</v>
      </c>
    </row>
    <row r="79" spans="2:19" x14ac:dyDescent="0.3">
      <c r="B79" s="62" t="s">
        <v>455</v>
      </c>
      <c r="C79" s="9">
        <v>3946851</v>
      </c>
      <c r="D79" s="10" t="s">
        <v>208</v>
      </c>
      <c r="E79" s="10" t="s">
        <v>388</v>
      </c>
      <c r="F79" s="11" t="s">
        <v>69</v>
      </c>
      <c r="G79" s="26"/>
      <c r="H79" s="12">
        <v>26593.35</v>
      </c>
      <c r="I79" s="26"/>
      <c r="J79" s="12">
        <v>27186.685000001999</v>
      </c>
      <c r="K79" s="12">
        <f t="shared" si="11"/>
        <v>593.33500000200002</v>
      </c>
      <c r="L79" s="26"/>
      <c r="M79" s="12">
        <v>24505.315000000002</v>
      </c>
      <c r="N79" s="12">
        <v>24505.315000000002</v>
      </c>
      <c r="O79" s="39">
        <f t="shared" si="12"/>
        <v>0</v>
      </c>
      <c r="P79" s="55" t="s">
        <v>320</v>
      </c>
      <c r="Q79" s="26"/>
      <c r="R79" s="12">
        <f t="shared" si="13"/>
        <v>-2088.0349999999962</v>
      </c>
      <c r="S79" s="42" t="s">
        <v>322</v>
      </c>
    </row>
    <row r="80" spans="2:19" x14ac:dyDescent="0.3">
      <c r="B80" s="62" t="s">
        <v>455</v>
      </c>
      <c r="C80" s="9">
        <v>5601916</v>
      </c>
      <c r="D80" s="10" t="s">
        <v>210</v>
      </c>
      <c r="E80" s="10" t="s">
        <v>389</v>
      </c>
      <c r="F80" s="11" t="s">
        <v>70</v>
      </c>
      <c r="G80" s="26"/>
      <c r="H80" s="12">
        <v>47332.04</v>
      </c>
      <c r="I80" s="26"/>
      <c r="J80" s="12">
        <v>19572.6899999993</v>
      </c>
      <c r="K80" s="12">
        <f t="shared" si="11"/>
        <v>-27759.350000000701</v>
      </c>
      <c r="L80" s="26"/>
      <c r="M80" s="12">
        <v>18321.197499999998</v>
      </c>
      <c r="N80" s="12">
        <v>18321.197499999998</v>
      </c>
      <c r="O80" s="39">
        <f t="shared" si="12"/>
        <v>0</v>
      </c>
      <c r="P80" s="55" t="s">
        <v>320</v>
      </c>
      <c r="Q80" s="26"/>
      <c r="R80" s="12">
        <f t="shared" si="13"/>
        <v>-29010.842500000002</v>
      </c>
      <c r="S80" s="42" t="s">
        <v>322</v>
      </c>
    </row>
    <row r="81" spans="2:19" x14ac:dyDescent="0.3">
      <c r="B81" s="62" t="s">
        <v>455</v>
      </c>
      <c r="C81" s="9">
        <v>2622947</v>
      </c>
      <c r="D81" s="10" t="s">
        <v>209</v>
      </c>
      <c r="E81" s="10" t="s">
        <v>390</v>
      </c>
      <c r="F81" s="11" t="s">
        <v>70</v>
      </c>
      <c r="G81" s="26"/>
      <c r="H81" s="12">
        <v>25786.42</v>
      </c>
      <c r="I81" s="26"/>
      <c r="J81" s="12">
        <v>22313.556666665299</v>
      </c>
      <c r="K81" s="12">
        <f t="shared" si="11"/>
        <v>-3472.8633333346988</v>
      </c>
      <c r="L81" s="26"/>
      <c r="M81" s="12">
        <v>20929.316666666666</v>
      </c>
      <c r="N81" s="12">
        <v>20929.316666666666</v>
      </c>
      <c r="O81" s="39">
        <f t="shared" si="12"/>
        <v>0</v>
      </c>
      <c r="P81" s="55" t="s">
        <v>320</v>
      </c>
      <c r="Q81" s="26"/>
      <c r="R81" s="12">
        <f t="shared" si="13"/>
        <v>-4857.1033333333326</v>
      </c>
      <c r="S81" s="42" t="s">
        <v>322</v>
      </c>
    </row>
    <row r="82" spans="2:19" x14ac:dyDescent="0.3">
      <c r="B82" s="62" t="s">
        <v>455</v>
      </c>
      <c r="C82" s="9">
        <v>5998336</v>
      </c>
      <c r="D82" s="10" t="s">
        <v>214</v>
      </c>
      <c r="E82" s="10" t="s">
        <v>391</v>
      </c>
      <c r="F82" s="11" t="s">
        <v>74</v>
      </c>
      <c r="G82" s="26"/>
      <c r="H82" s="12">
        <v>22275.98</v>
      </c>
      <c r="I82" s="26"/>
      <c r="J82" s="12">
        <v>16524.394999998702</v>
      </c>
      <c r="K82" s="12">
        <f t="shared" si="11"/>
        <v>-5751.5850000012979</v>
      </c>
      <c r="L82" s="26"/>
      <c r="M82" s="12">
        <v>15047.477500000001</v>
      </c>
      <c r="N82" s="12">
        <v>15047.477500000001</v>
      </c>
      <c r="O82" s="39">
        <f t="shared" si="12"/>
        <v>0</v>
      </c>
      <c r="P82" s="55" t="s">
        <v>320</v>
      </c>
      <c r="Q82" s="26"/>
      <c r="R82" s="12">
        <f t="shared" si="13"/>
        <v>-7228.5024999999987</v>
      </c>
      <c r="S82" s="42" t="s">
        <v>322</v>
      </c>
    </row>
    <row r="83" spans="2:19" x14ac:dyDescent="0.3">
      <c r="B83" s="62" t="s">
        <v>455</v>
      </c>
      <c r="C83" s="9">
        <v>6275370</v>
      </c>
      <c r="D83" s="10" t="s">
        <v>217</v>
      </c>
      <c r="E83" s="10" t="s">
        <v>392</v>
      </c>
      <c r="F83" s="11" t="s">
        <v>77</v>
      </c>
      <c r="G83" s="26"/>
      <c r="H83" s="12">
        <v>26946.75</v>
      </c>
      <c r="I83" s="26"/>
      <c r="J83" s="12">
        <v>24419.94</v>
      </c>
      <c r="K83" s="12">
        <f t="shared" si="11"/>
        <v>-2526.8100000000013</v>
      </c>
      <c r="L83" s="26"/>
      <c r="M83" s="12">
        <v>19303.002499999999</v>
      </c>
      <c r="N83" s="12">
        <v>19303.002499999999</v>
      </c>
      <c r="O83" s="39">
        <f t="shared" si="12"/>
        <v>0</v>
      </c>
      <c r="P83" s="55" t="s">
        <v>320</v>
      </c>
      <c r="Q83" s="26"/>
      <c r="R83" s="12">
        <f t="shared" si="13"/>
        <v>-7643.7475000000013</v>
      </c>
      <c r="S83" s="42" t="s">
        <v>322</v>
      </c>
    </row>
    <row r="84" spans="2:19" x14ac:dyDescent="0.3">
      <c r="B84" s="62" t="s">
        <v>455</v>
      </c>
      <c r="C84" s="9">
        <v>5687977</v>
      </c>
      <c r="D84" s="10" t="s">
        <v>220</v>
      </c>
      <c r="E84" s="10" t="s">
        <v>393</v>
      </c>
      <c r="F84" s="11" t="s">
        <v>80</v>
      </c>
      <c r="G84" s="26"/>
      <c r="H84" s="12">
        <v>34521.29</v>
      </c>
      <c r="I84" s="26"/>
      <c r="J84" s="12">
        <v>22240.889999998501</v>
      </c>
      <c r="K84" s="12">
        <f t="shared" si="11"/>
        <v>-12280.4000000015</v>
      </c>
      <c r="L84" s="26"/>
      <c r="M84" s="12">
        <v>21207.07</v>
      </c>
      <c r="N84" s="12">
        <v>21207.07</v>
      </c>
      <c r="O84" s="39">
        <f t="shared" si="12"/>
        <v>0</v>
      </c>
      <c r="P84" s="55" t="s">
        <v>320</v>
      </c>
      <c r="Q84" s="26"/>
      <c r="R84" s="12">
        <f t="shared" si="13"/>
        <v>-13314.220000000001</v>
      </c>
      <c r="S84" s="42" t="s">
        <v>322</v>
      </c>
    </row>
    <row r="85" spans="2:19" x14ac:dyDescent="0.3">
      <c r="B85" s="62" t="s">
        <v>455</v>
      </c>
      <c r="C85" s="9">
        <v>6293395</v>
      </c>
      <c r="D85" s="10" t="s">
        <v>229</v>
      </c>
      <c r="E85" s="10" t="s">
        <v>2</v>
      </c>
      <c r="F85" s="11" t="s">
        <v>89</v>
      </c>
      <c r="G85" s="26"/>
      <c r="H85" s="12">
        <v>6160.94</v>
      </c>
      <c r="I85" s="26"/>
      <c r="J85" s="12">
        <v>3999.3099999998799</v>
      </c>
      <c r="K85" s="12">
        <f t="shared" si="11"/>
        <v>-2161.6300000001197</v>
      </c>
      <c r="L85" s="26"/>
      <c r="M85" s="12">
        <v>3641.4925000000003</v>
      </c>
      <c r="N85" s="12">
        <v>3641.4925000000003</v>
      </c>
      <c r="O85" s="39">
        <f t="shared" si="12"/>
        <v>0</v>
      </c>
      <c r="P85" s="55" t="s">
        <v>320</v>
      </c>
      <c r="Q85" s="26"/>
      <c r="R85" s="12">
        <f t="shared" si="13"/>
        <v>-2519.4474999999993</v>
      </c>
      <c r="S85" s="42" t="s">
        <v>322</v>
      </c>
    </row>
    <row r="86" spans="2:19" x14ac:dyDescent="0.3">
      <c r="B86" s="62" t="s">
        <v>455</v>
      </c>
      <c r="C86" s="9">
        <v>5040779</v>
      </c>
      <c r="D86" s="10" t="s">
        <v>232</v>
      </c>
      <c r="E86" s="10" t="s">
        <v>2</v>
      </c>
      <c r="F86" s="11" t="s">
        <v>92</v>
      </c>
      <c r="G86" s="26"/>
      <c r="H86" s="12">
        <v>18270.78</v>
      </c>
      <c r="I86" s="26"/>
      <c r="J86" s="12">
        <v>18686.024999998499</v>
      </c>
      <c r="K86" s="12">
        <f t="shared" si="11"/>
        <v>415.24499999850013</v>
      </c>
      <c r="L86" s="26"/>
      <c r="M86" s="12">
        <v>16362.42</v>
      </c>
      <c r="N86" s="12">
        <v>16362.42</v>
      </c>
      <c r="O86" s="39">
        <f t="shared" si="12"/>
        <v>0</v>
      </c>
      <c r="P86" s="55" t="s">
        <v>320</v>
      </c>
      <c r="Q86" s="26"/>
      <c r="R86" s="12">
        <f t="shared" si="13"/>
        <v>-1908.3599999999988</v>
      </c>
      <c r="S86" s="42" t="s">
        <v>322</v>
      </c>
    </row>
    <row r="87" spans="2:19" x14ac:dyDescent="0.3">
      <c r="B87" s="62" t="s">
        <v>455</v>
      </c>
      <c r="C87" s="9">
        <v>6561551</v>
      </c>
      <c r="D87" s="10" t="s">
        <v>242</v>
      </c>
      <c r="E87" s="10" t="s">
        <v>394</v>
      </c>
      <c r="F87" s="11" t="s">
        <v>102</v>
      </c>
      <c r="G87" s="26"/>
      <c r="H87" s="12">
        <v>13458.65</v>
      </c>
      <c r="I87" s="26"/>
      <c r="J87" s="12">
        <v>6906.0249999996004</v>
      </c>
      <c r="K87" s="12">
        <f t="shared" si="11"/>
        <v>-6552.6250000003993</v>
      </c>
      <c r="L87" s="26"/>
      <c r="M87" s="12">
        <v>6545.2624999999998</v>
      </c>
      <c r="N87" s="12">
        <v>6545.2624999999998</v>
      </c>
      <c r="O87" s="39">
        <f t="shared" si="12"/>
        <v>0</v>
      </c>
      <c r="P87" s="55" t="s">
        <v>320</v>
      </c>
      <c r="Q87" s="26"/>
      <c r="R87" s="12">
        <f t="shared" si="13"/>
        <v>-6913.3874999999998</v>
      </c>
      <c r="S87" s="42" t="s">
        <v>322</v>
      </c>
    </row>
    <row r="88" spans="2:19" x14ac:dyDescent="0.3">
      <c r="B88" s="62" t="s">
        <v>455</v>
      </c>
      <c r="C88" s="9">
        <v>5852714</v>
      </c>
      <c r="D88" s="10" t="s">
        <v>243</v>
      </c>
      <c r="E88" s="10" t="s">
        <v>2</v>
      </c>
      <c r="F88" s="11" t="s">
        <v>103</v>
      </c>
      <c r="G88" s="26"/>
      <c r="H88" s="12">
        <v>28872.78</v>
      </c>
      <c r="I88" s="26"/>
      <c r="J88" s="12">
        <v>24358.095000000001</v>
      </c>
      <c r="K88" s="12">
        <f t="shared" si="11"/>
        <v>-4514.6849999999977</v>
      </c>
      <c r="L88" s="26"/>
      <c r="M88" s="12">
        <v>23904.565000000002</v>
      </c>
      <c r="N88" s="12">
        <v>23904.565000000002</v>
      </c>
      <c r="O88" s="39">
        <f t="shared" si="12"/>
        <v>0</v>
      </c>
      <c r="P88" s="55" t="s">
        <v>320</v>
      </c>
      <c r="Q88" s="26"/>
      <c r="R88" s="12">
        <f t="shared" si="13"/>
        <v>-4968.2149999999965</v>
      </c>
      <c r="S88" s="42" t="s">
        <v>322</v>
      </c>
    </row>
    <row r="89" spans="2:19" x14ac:dyDescent="0.3">
      <c r="B89" s="62" t="s">
        <v>455</v>
      </c>
      <c r="C89" s="9">
        <v>5975948</v>
      </c>
      <c r="D89" s="10" t="s">
        <v>244</v>
      </c>
      <c r="E89" s="10" t="s">
        <v>395</v>
      </c>
      <c r="F89" s="11" t="s">
        <v>104</v>
      </c>
      <c r="G89" s="26"/>
      <c r="H89" s="12">
        <v>24726.22</v>
      </c>
      <c r="I89" s="26"/>
      <c r="J89" s="12">
        <v>20620.889999999701</v>
      </c>
      <c r="K89" s="12">
        <f t="shared" si="11"/>
        <v>-4105.3300000003001</v>
      </c>
      <c r="L89" s="26"/>
      <c r="M89" s="12">
        <v>17581.649999999998</v>
      </c>
      <c r="N89" s="12">
        <v>17581.649999999998</v>
      </c>
      <c r="O89" s="39">
        <f t="shared" si="12"/>
        <v>0</v>
      </c>
      <c r="P89" s="55" t="s">
        <v>320</v>
      </c>
      <c r="Q89" s="26"/>
      <c r="R89" s="12">
        <f t="shared" si="13"/>
        <v>-7144.5700000000033</v>
      </c>
      <c r="S89" s="42" t="s">
        <v>322</v>
      </c>
    </row>
    <row r="90" spans="2:19" x14ac:dyDescent="0.3">
      <c r="B90" s="62" t="s">
        <v>455</v>
      </c>
      <c r="C90" s="9">
        <v>7541538</v>
      </c>
      <c r="D90" s="10" t="s">
        <v>246</v>
      </c>
      <c r="E90" s="10" t="s">
        <v>355</v>
      </c>
      <c r="F90" s="11" t="s">
        <v>106</v>
      </c>
      <c r="G90" s="26"/>
      <c r="H90" s="12">
        <v>15956.01</v>
      </c>
      <c r="I90" s="26"/>
      <c r="J90" s="12">
        <v>11715.209999999101</v>
      </c>
      <c r="K90" s="12">
        <f t="shared" si="11"/>
        <v>-4240.8000000008997</v>
      </c>
      <c r="L90" s="26"/>
      <c r="M90" s="12">
        <v>10057.175000000001</v>
      </c>
      <c r="N90" s="12">
        <v>10057.175000000001</v>
      </c>
      <c r="O90" s="39">
        <f t="shared" si="12"/>
        <v>0</v>
      </c>
      <c r="P90" s="55" t="s">
        <v>320</v>
      </c>
      <c r="Q90" s="26"/>
      <c r="R90" s="12">
        <f t="shared" si="13"/>
        <v>-5898.8349999999991</v>
      </c>
      <c r="S90" s="42" t="s">
        <v>322</v>
      </c>
    </row>
    <row r="91" spans="2:19" x14ac:dyDescent="0.3">
      <c r="B91" s="62" t="s">
        <v>455</v>
      </c>
      <c r="C91" s="9">
        <v>6548075</v>
      </c>
      <c r="D91" s="10" t="s">
        <v>247</v>
      </c>
      <c r="E91" s="10" t="s">
        <v>396</v>
      </c>
      <c r="F91" s="11" t="s">
        <v>107</v>
      </c>
      <c r="G91" s="26"/>
      <c r="H91" s="12">
        <v>13228.94</v>
      </c>
      <c r="I91" s="26"/>
      <c r="J91" s="12">
        <v>14601.659999998799</v>
      </c>
      <c r="K91" s="12">
        <f t="shared" si="11"/>
        <v>1372.7199999987988</v>
      </c>
      <c r="L91" s="26"/>
      <c r="M91" s="12">
        <v>12382.991666666667</v>
      </c>
      <c r="N91" s="12">
        <v>12382.991666666667</v>
      </c>
      <c r="O91" s="39">
        <f t="shared" si="12"/>
        <v>0</v>
      </c>
      <c r="P91" s="55" t="s">
        <v>320</v>
      </c>
      <c r="Q91" s="26"/>
      <c r="R91" s="12">
        <f t="shared" si="13"/>
        <v>-845.94833333333372</v>
      </c>
      <c r="S91" s="42" t="s">
        <v>322</v>
      </c>
    </row>
    <row r="92" spans="2:19" x14ac:dyDescent="0.3">
      <c r="B92" s="62" t="s">
        <v>455</v>
      </c>
      <c r="C92" s="9">
        <v>9867953</v>
      </c>
      <c r="D92" s="10" t="s">
        <v>251</v>
      </c>
      <c r="E92" s="10" t="s">
        <v>397</v>
      </c>
      <c r="F92" s="11" t="s">
        <v>124</v>
      </c>
      <c r="G92" s="26"/>
      <c r="H92" s="12">
        <v>15054.84</v>
      </c>
      <c r="I92" s="26"/>
      <c r="J92" s="12">
        <v>12045.05</v>
      </c>
      <c r="K92" s="12">
        <f t="shared" si="11"/>
        <v>-3009.7900000000009</v>
      </c>
      <c r="L92" s="26"/>
      <c r="M92" s="12">
        <v>11931.667500000001</v>
      </c>
      <c r="N92" s="12">
        <v>11931.667500000001</v>
      </c>
      <c r="O92" s="39">
        <f t="shared" si="12"/>
        <v>0</v>
      </c>
      <c r="P92" s="55" t="s">
        <v>320</v>
      </c>
      <c r="Q92" s="26"/>
      <c r="R92" s="12">
        <f t="shared" si="13"/>
        <v>-3123.1724999999988</v>
      </c>
      <c r="S92" s="42" t="s">
        <v>322</v>
      </c>
    </row>
    <row r="93" spans="2:19" x14ac:dyDescent="0.3">
      <c r="B93" s="62" t="s">
        <v>455</v>
      </c>
      <c r="C93" s="9">
        <v>7190638</v>
      </c>
      <c r="D93" s="10" t="s">
        <v>252</v>
      </c>
      <c r="E93" s="10" t="s">
        <v>2</v>
      </c>
      <c r="F93" s="11" t="s">
        <v>108</v>
      </c>
      <c r="G93" s="26"/>
      <c r="H93" s="12">
        <v>21722.32</v>
      </c>
      <c r="I93" s="26"/>
      <c r="J93" s="12">
        <v>19771.069999998301</v>
      </c>
      <c r="K93" s="12">
        <f t="shared" si="11"/>
        <v>-1951.2500000016989</v>
      </c>
      <c r="L93" s="26"/>
      <c r="M93" s="12">
        <v>18946.27</v>
      </c>
      <c r="N93" s="12">
        <v>18946.27</v>
      </c>
      <c r="O93" s="39">
        <f t="shared" si="12"/>
        <v>0</v>
      </c>
      <c r="P93" s="55" t="s">
        <v>320</v>
      </c>
      <c r="Q93" s="26"/>
      <c r="R93" s="12">
        <f t="shared" si="13"/>
        <v>-2776.0499999999993</v>
      </c>
      <c r="S93" s="42" t="s">
        <v>322</v>
      </c>
    </row>
    <row r="94" spans="2:19" x14ac:dyDescent="0.3">
      <c r="B94" s="62" t="s">
        <v>455</v>
      </c>
      <c r="C94" s="9">
        <v>5925126</v>
      </c>
      <c r="D94" s="10" t="s">
        <v>261</v>
      </c>
      <c r="E94" s="10" t="s">
        <v>355</v>
      </c>
      <c r="F94" s="11" t="s">
        <v>117</v>
      </c>
      <c r="G94" s="26"/>
      <c r="H94" s="12">
        <v>11167.44</v>
      </c>
      <c r="I94" s="26"/>
      <c r="J94" s="12">
        <v>9158.9499999993695</v>
      </c>
      <c r="K94" s="12">
        <f t="shared" si="11"/>
        <v>-2008.490000000631</v>
      </c>
      <c r="L94" s="26"/>
      <c r="M94" s="12">
        <v>8963.1075000000001</v>
      </c>
      <c r="N94" s="12">
        <v>8963.1075000000001</v>
      </c>
      <c r="O94" s="39">
        <f t="shared" si="12"/>
        <v>0</v>
      </c>
      <c r="P94" s="55" t="s">
        <v>320</v>
      </c>
      <c r="Q94" s="26"/>
      <c r="R94" s="12">
        <f t="shared" si="13"/>
        <v>-2204.3325000000004</v>
      </c>
      <c r="S94" s="42" t="s">
        <v>322</v>
      </c>
    </row>
    <row r="95" spans="2:19" x14ac:dyDescent="0.3">
      <c r="B95" s="62" t="s">
        <v>455</v>
      </c>
      <c r="C95" s="9">
        <v>6195644</v>
      </c>
      <c r="D95" s="10" t="s">
        <v>267</v>
      </c>
      <c r="E95" s="10" t="s">
        <v>398</v>
      </c>
      <c r="F95" s="11" t="s">
        <v>127</v>
      </c>
      <c r="G95" s="26"/>
      <c r="H95" s="12">
        <v>10855.27</v>
      </c>
      <c r="I95" s="26"/>
      <c r="J95" s="12">
        <v>1445.9949999999999</v>
      </c>
      <c r="K95" s="12">
        <f t="shared" si="11"/>
        <v>-9409.2750000000015</v>
      </c>
      <c r="L95" s="26"/>
      <c r="M95" s="12">
        <v>954.18</v>
      </c>
      <c r="N95" s="12">
        <v>954.18</v>
      </c>
      <c r="O95" s="39">
        <f t="shared" si="12"/>
        <v>0</v>
      </c>
      <c r="P95" s="55" t="s">
        <v>320</v>
      </c>
      <c r="Q95" s="26"/>
      <c r="R95" s="12">
        <f t="shared" si="13"/>
        <v>-9901.09</v>
      </c>
      <c r="S95" s="42" t="s">
        <v>322</v>
      </c>
    </row>
    <row r="96" spans="2:19" ht="15" thickBot="1" x14ac:dyDescent="0.35">
      <c r="B96" s="62" t="s">
        <v>455</v>
      </c>
      <c r="C96" s="9">
        <v>6824226</v>
      </c>
      <c r="D96" s="10" t="s">
        <v>271</v>
      </c>
      <c r="E96" s="10" t="s">
        <v>399</v>
      </c>
      <c r="F96" s="11" t="s">
        <v>131</v>
      </c>
      <c r="G96" s="26"/>
      <c r="H96" s="12">
        <v>25119.377499999999</v>
      </c>
      <c r="I96" s="26"/>
      <c r="J96" s="12">
        <v>12550.135</v>
      </c>
      <c r="K96" s="12">
        <f t="shared" si="11"/>
        <v>-12569.242499999998</v>
      </c>
      <c r="L96" s="26"/>
      <c r="M96" s="12">
        <v>12212.1875</v>
      </c>
      <c r="N96" s="12">
        <v>12212.1875</v>
      </c>
      <c r="O96" s="39">
        <f t="shared" si="12"/>
        <v>0</v>
      </c>
      <c r="P96" s="55" t="s">
        <v>320</v>
      </c>
      <c r="Q96" s="26"/>
      <c r="R96" s="12">
        <f t="shared" si="13"/>
        <v>-12907.189999999999</v>
      </c>
      <c r="S96" s="42" t="s">
        <v>322</v>
      </c>
    </row>
    <row r="97" spans="2:19" ht="33" customHeight="1" thickBot="1" x14ac:dyDescent="0.35">
      <c r="B97" s="66" t="s">
        <v>455</v>
      </c>
      <c r="C97" s="84" t="s">
        <v>327</v>
      </c>
      <c r="D97" s="85"/>
      <c r="E97" s="85"/>
      <c r="F97" s="86"/>
      <c r="G97" s="26"/>
      <c r="H97" s="17">
        <f>SUM(H71:H96)</f>
        <v>547951.11749999993</v>
      </c>
      <c r="I97" s="26"/>
      <c r="J97" s="17">
        <f t="shared" ref="J97:K97" si="14">SUM(J71:J96)</f>
        <v>419082.00666665984</v>
      </c>
      <c r="K97" s="17">
        <f t="shared" si="14"/>
        <v>-128869.11083334027</v>
      </c>
      <c r="L97" s="26"/>
      <c r="M97" s="17">
        <f t="shared" ref="M97:O97" si="15">SUM(M71:M96)</f>
        <v>383547.05083333334</v>
      </c>
      <c r="N97" s="17">
        <f t="shared" si="15"/>
        <v>383547.05083333334</v>
      </c>
      <c r="O97" s="53">
        <f t="shared" si="15"/>
        <v>0</v>
      </c>
      <c r="P97" s="57" t="s">
        <v>320</v>
      </c>
      <c r="Q97" s="26"/>
      <c r="R97" s="32">
        <f t="shared" si="13"/>
        <v>-164404.06666666659</v>
      </c>
      <c r="S97" s="43" t="s">
        <v>322</v>
      </c>
    </row>
    <row r="98" spans="2:19" ht="21" customHeight="1" thickBot="1" x14ac:dyDescent="0.35">
      <c r="B98" s="33"/>
      <c r="C98" s="33"/>
      <c r="D98" s="34"/>
      <c r="E98" s="34"/>
      <c r="F98" s="35"/>
      <c r="H98" s="36"/>
      <c r="J98" s="36"/>
      <c r="K98" s="36"/>
      <c r="M98" s="36"/>
      <c r="N98" s="36"/>
      <c r="O98" s="37"/>
      <c r="P98" s="49"/>
      <c r="R98" s="36"/>
      <c r="S98" s="37"/>
    </row>
    <row r="99" spans="2:19" ht="15" customHeight="1" x14ac:dyDescent="0.3">
      <c r="B99" s="62" t="s">
        <v>455</v>
      </c>
      <c r="C99" s="9">
        <v>7136595</v>
      </c>
      <c r="D99" s="10" t="s">
        <v>144</v>
      </c>
      <c r="E99" s="10" t="s">
        <v>2</v>
      </c>
      <c r="F99" s="11" t="s">
        <v>9</v>
      </c>
      <c r="G99" s="26"/>
      <c r="H99" s="12">
        <v>12669.39</v>
      </c>
      <c r="I99" s="26"/>
      <c r="J99" s="12">
        <v>10610.834999999201</v>
      </c>
      <c r="K99" s="12">
        <f t="shared" ref="K99:K126" si="16">J99-H99</f>
        <v>-2058.5550000007988</v>
      </c>
      <c r="L99" s="26"/>
      <c r="M99" s="12">
        <v>11389.7875</v>
      </c>
      <c r="N99" s="12">
        <v>11389.7875</v>
      </c>
      <c r="O99" s="39">
        <f t="shared" ref="O99:O126" si="17">N99-M99</f>
        <v>0</v>
      </c>
      <c r="P99" s="55" t="s">
        <v>320</v>
      </c>
      <c r="Q99" s="26"/>
      <c r="R99" s="12">
        <f t="shared" ref="R99:R127" si="18">N99-H99</f>
        <v>-1279.6024999999991</v>
      </c>
      <c r="S99" s="39" t="s">
        <v>326</v>
      </c>
    </row>
    <row r="100" spans="2:19" ht="15" customHeight="1" x14ac:dyDescent="0.3">
      <c r="B100" s="62" t="s">
        <v>455</v>
      </c>
      <c r="C100" s="9">
        <v>6273963</v>
      </c>
      <c r="D100" s="10" t="s">
        <v>145</v>
      </c>
      <c r="E100" s="10" t="s">
        <v>400</v>
      </c>
      <c r="F100" s="11" t="s">
        <v>10</v>
      </c>
      <c r="G100" s="26"/>
      <c r="H100" s="12">
        <v>15420.02</v>
      </c>
      <c r="I100" s="26"/>
      <c r="J100" s="12">
        <v>0</v>
      </c>
      <c r="K100" s="12">
        <f t="shared" si="16"/>
        <v>-15420.02</v>
      </c>
      <c r="L100" s="26"/>
      <c r="M100" s="12">
        <v>13411.529999999999</v>
      </c>
      <c r="N100" s="12">
        <v>13411.529999999999</v>
      </c>
      <c r="O100" s="39">
        <f t="shared" si="17"/>
        <v>0</v>
      </c>
      <c r="P100" s="55" t="s">
        <v>320</v>
      </c>
      <c r="Q100" s="26"/>
      <c r="R100" s="12">
        <f t="shared" si="18"/>
        <v>-2008.4900000000016</v>
      </c>
      <c r="S100" s="39" t="s">
        <v>326</v>
      </c>
    </row>
    <row r="101" spans="2:19" ht="15" customHeight="1" x14ac:dyDescent="0.3">
      <c r="B101" s="62" t="s">
        <v>455</v>
      </c>
      <c r="C101" s="9">
        <v>7155158</v>
      </c>
      <c r="D101" s="10" t="s">
        <v>146</v>
      </c>
      <c r="E101" s="10" t="s">
        <v>401</v>
      </c>
      <c r="F101" s="11" t="s">
        <v>11</v>
      </c>
      <c r="G101" s="26"/>
      <c r="H101" s="12">
        <v>12692.95</v>
      </c>
      <c r="I101" s="26"/>
      <c r="J101" s="12">
        <v>11830.0649999999</v>
      </c>
      <c r="K101" s="12">
        <f t="shared" si="16"/>
        <v>-862.88500000010026</v>
      </c>
      <c r="L101" s="26"/>
      <c r="M101" s="12">
        <v>11952.282500000001</v>
      </c>
      <c r="N101" s="12">
        <v>11952.282500000001</v>
      </c>
      <c r="O101" s="39">
        <f t="shared" si="17"/>
        <v>0</v>
      </c>
      <c r="P101" s="55" t="s">
        <v>320</v>
      </c>
      <c r="Q101" s="26"/>
      <c r="R101" s="12">
        <f t="shared" si="18"/>
        <v>-740.66749999999956</v>
      </c>
      <c r="S101" s="39" t="s">
        <v>326</v>
      </c>
    </row>
    <row r="102" spans="2:19" ht="15" customHeight="1" x14ac:dyDescent="0.3">
      <c r="B102" s="62" t="s">
        <v>455</v>
      </c>
      <c r="C102" s="9">
        <v>2522241</v>
      </c>
      <c r="D102" s="10" t="s">
        <v>152</v>
      </c>
      <c r="E102" s="10" t="s">
        <v>402</v>
      </c>
      <c r="F102" s="11" t="s">
        <v>16</v>
      </c>
      <c r="G102" s="26"/>
      <c r="H102" s="12">
        <v>60013.21</v>
      </c>
      <c r="I102" s="26"/>
      <c r="J102" s="12">
        <v>40134.460000011299</v>
      </c>
      <c r="K102" s="12">
        <f t="shared" si="16"/>
        <v>-19878.7499999887</v>
      </c>
      <c r="L102" s="26"/>
      <c r="M102" s="12">
        <v>41272.702499999999</v>
      </c>
      <c r="N102" s="12">
        <v>41272.702499999999</v>
      </c>
      <c r="O102" s="39">
        <f t="shared" si="17"/>
        <v>0</v>
      </c>
      <c r="P102" s="55" t="s">
        <v>320</v>
      </c>
      <c r="Q102" s="26"/>
      <c r="R102" s="12">
        <f t="shared" si="18"/>
        <v>-18740.5075</v>
      </c>
      <c r="S102" s="39" t="s">
        <v>326</v>
      </c>
    </row>
    <row r="103" spans="2:19" ht="15" customHeight="1" x14ac:dyDescent="0.3">
      <c r="B103" s="62" t="s">
        <v>455</v>
      </c>
      <c r="C103" s="9">
        <v>6664547</v>
      </c>
      <c r="D103" s="10" t="s">
        <v>155</v>
      </c>
      <c r="E103" s="10" t="s">
        <v>403</v>
      </c>
      <c r="F103" s="11" t="s">
        <v>19</v>
      </c>
      <c r="G103" s="26"/>
      <c r="H103" s="12">
        <v>39227.4</v>
      </c>
      <c r="I103" s="26"/>
      <c r="J103" s="12">
        <v>10826.09</v>
      </c>
      <c r="K103" s="12">
        <f t="shared" si="16"/>
        <v>-28401.31</v>
      </c>
      <c r="L103" s="26"/>
      <c r="M103" s="12">
        <v>11570.661666666667</v>
      </c>
      <c r="N103" s="12">
        <v>11570.661666666667</v>
      </c>
      <c r="O103" s="39">
        <f t="shared" si="17"/>
        <v>0</v>
      </c>
      <c r="P103" s="55" t="s">
        <v>320</v>
      </c>
      <c r="Q103" s="26"/>
      <c r="R103" s="12">
        <f t="shared" si="18"/>
        <v>-27656.738333333335</v>
      </c>
      <c r="S103" s="39" t="s">
        <v>326</v>
      </c>
    </row>
    <row r="104" spans="2:19" ht="15" customHeight="1" x14ac:dyDescent="0.3">
      <c r="B104" s="62" t="s">
        <v>455</v>
      </c>
      <c r="C104" s="9">
        <v>9462481</v>
      </c>
      <c r="D104" s="10" t="s">
        <v>164</v>
      </c>
      <c r="E104" s="10" t="s">
        <v>404</v>
      </c>
      <c r="F104" s="11" t="s">
        <v>28</v>
      </c>
      <c r="G104" s="26"/>
      <c r="H104" s="12">
        <v>26080</v>
      </c>
      <c r="I104" s="26"/>
      <c r="J104" s="12">
        <v>0</v>
      </c>
      <c r="K104" s="12">
        <f t="shared" si="16"/>
        <v>-26080</v>
      </c>
      <c r="L104" s="26"/>
      <c r="M104" s="12">
        <v>6325.8600000000006</v>
      </c>
      <c r="N104" s="12">
        <v>6325.8600000000006</v>
      </c>
      <c r="O104" s="39">
        <f t="shared" si="17"/>
        <v>0</v>
      </c>
      <c r="P104" s="55" t="s">
        <v>320</v>
      </c>
      <c r="Q104" s="26"/>
      <c r="R104" s="12">
        <f t="shared" si="18"/>
        <v>-19754.14</v>
      </c>
      <c r="S104" s="39" t="s">
        <v>326</v>
      </c>
    </row>
    <row r="105" spans="2:19" ht="15" customHeight="1" x14ac:dyDescent="0.3">
      <c r="B105" s="62" t="s">
        <v>455</v>
      </c>
      <c r="C105" s="9">
        <v>3965120</v>
      </c>
      <c r="D105" s="10" t="s">
        <v>166</v>
      </c>
      <c r="E105" s="10" t="s">
        <v>405</v>
      </c>
      <c r="F105" s="11" t="s">
        <v>30</v>
      </c>
      <c r="G105" s="26"/>
      <c r="H105" s="12">
        <v>7032.66</v>
      </c>
      <c r="I105" s="26"/>
      <c r="J105" s="12">
        <v>4497.0149999999803</v>
      </c>
      <c r="K105" s="12">
        <f t="shared" si="16"/>
        <v>-2535.6450000000195</v>
      </c>
      <c r="L105" s="26"/>
      <c r="M105" s="12">
        <v>4739.9775</v>
      </c>
      <c r="N105" s="12">
        <v>4739.9775</v>
      </c>
      <c r="O105" s="39">
        <f t="shared" si="17"/>
        <v>0</v>
      </c>
      <c r="P105" s="55" t="s">
        <v>320</v>
      </c>
      <c r="Q105" s="26"/>
      <c r="R105" s="12">
        <f t="shared" si="18"/>
        <v>-2292.6824999999999</v>
      </c>
      <c r="S105" s="39" t="s">
        <v>326</v>
      </c>
    </row>
    <row r="106" spans="2:19" ht="15" customHeight="1" x14ac:dyDescent="0.3">
      <c r="B106" s="62" t="s">
        <v>455</v>
      </c>
      <c r="C106" s="9">
        <v>7155786</v>
      </c>
      <c r="D106" s="10" t="s">
        <v>171</v>
      </c>
      <c r="E106" s="10" t="s">
        <v>406</v>
      </c>
      <c r="F106" s="11" t="s">
        <v>34</v>
      </c>
      <c r="G106" s="26"/>
      <c r="H106" s="12">
        <v>13105.25</v>
      </c>
      <c r="I106" s="26"/>
      <c r="J106" s="12">
        <v>4644.2649999998202</v>
      </c>
      <c r="K106" s="12">
        <f t="shared" si="16"/>
        <v>-8460.9850000001788</v>
      </c>
      <c r="L106" s="26"/>
      <c r="M106" s="12">
        <v>5077.18</v>
      </c>
      <c r="N106" s="12">
        <v>5077.18</v>
      </c>
      <c r="O106" s="39">
        <f t="shared" si="17"/>
        <v>0</v>
      </c>
      <c r="P106" s="55" t="s">
        <v>320</v>
      </c>
      <c r="Q106" s="26"/>
      <c r="R106" s="12">
        <f t="shared" si="18"/>
        <v>-8028.07</v>
      </c>
      <c r="S106" s="39" t="s">
        <v>326</v>
      </c>
    </row>
    <row r="107" spans="2:19" ht="15" customHeight="1" x14ac:dyDescent="0.3">
      <c r="B107" s="62" t="s">
        <v>455</v>
      </c>
      <c r="C107" s="9">
        <v>5629918</v>
      </c>
      <c r="D107" s="10" t="s">
        <v>178</v>
      </c>
      <c r="E107" s="10" t="s">
        <v>407</v>
      </c>
      <c r="F107" s="11" t="s">
        <v>41</v>
      </c>
      <c r="G107" s="26"/>
      <c r="H107" s="12">
        <v>66527.55</v>
      </c>
      <c r="I107" s="26"/>
      <c r="J107" s="12">
        <v>57022.840000001299</v>
      </c>
      <c r="K107" s="12">
        <f t="shared" si="16"/>
        <v>-9504.709999998704</v>
      </c>
      <c r="L107" s="26"/>
      <c r="M107" s="12">
        <v>57559.692500000005</v>
      </c>
      <c r="N107" s="12">
        <v>57559.692500000005</v>
      </c>
      <c r="O107" s="39">
        <f t="shared" si="17"/>
        <v>0</v>
      </c>
      <c r="P107" s="55" t="s">
        <v>320</v>
      </c>
      <c r="Q107" s="26"/>
      <c r="R107" s="12">
        <f t="shared" si="18"/>
        <v>-8967.8574999999983</v>
      </c>
      <c r="S107" s="39" t="s">
        <v>326</v>
      </c>
    </row>
    <row r="108" spans="2:19" ht="15" customHeight="1" x14ac:dyDescent="0.3">
      <c r="B108" s="62" t="s">
        <v>455</v>
      </c>
      <c r="C108" s="9">
        <v>6268242</v>
      </c>
      <c r="D108" s="10" t="s">
        <v>179</v>
      </c>
      <c r="E108" s="10" t="s">
        <v>2</v>
      </c>
      <c r="F108" s="11" t="s">
        <v>42</v>
      </c>
      <c r="G108" s="26"/>
      <c r="H108" s="12">
        <v>29662.04</v>
      </c>
      <c r="I108" s="26"/>
      <c r="J108" s="12">
        <v>27579.925000002298</v>
      </c>
      <c r="K108" s="12">
        <f t="shared" si="16"/>
        <v>-2082.1149999977024</v>
      </c>
      <c r="L108" s="26"/>
      <c r="M108" s="12">
        <v>27959.83</v>
      </c>
      <c r="N108" s="12">
        <v>27959.83</v>
      </c>
      <c r="O108" s="39">
        <f t="shared" si="17"/>
        <v>0</v>
      </c>
      <c r="P108" s="55" t="s">
        <v>320</v>
      </c>
      <c r="Q108" s="26"/>
      <c r="R108" s="12">
        <f t="shared" si="18"/>
        <v>-1702.2099999999991</v>
      </c>
      <c r="S108" s="39" t="s">
        <v>326</v>
      </c>
    </row>
    <row r="109" spans="2:19" ht="15" customHeight="1" x14ac:dyDescent="0.3">
      <c r="B109" s="62" t="s">
        <v>455</v>
      </c>
      <c r="C109" s="9">
        <v>5797799</v>
      </c>
      <c r="D109" s="10" t="s">
        <v>181</v>
      </c>
      <c r="E109" s="10" t="s">
        <v>408</v>
      </c>
      <c r="F109" s="11" t="s">
        <v>43</v>
      </c>
      <c r="G109" s="26"/>
      <c r="H109" s="12">
        <v>8387.36</v>
      </c>
      <c r="I109" s="26"/>
      <c r="J109" s="12">
        <v>5150.8049999997702</v>
      </c>
      <c r="K109" s="12">
        <f t="shared" si="16"/>
        <v>-3236.5550000002304</v>
      </c>
      <c r="L109" s="26"/>
      <c r="M109" s="12">
        <v>6153.5774999999994</v>
      </c>
      <c r="N109" s="12">
        <v>6153.5774999999994</v>
      </c>
      <c r="O109" s="39">
        <f t="shared" si="17"/>
        <v>0</v>
      </c>
      <c r="P109" s="55" t="s">
        <v>320</v>
      </c>
      <c r="Q109" s="26"/>
      <c r="R109" s="12">
        <f t="shared" si="18"/>
        <v>-2233.7825000000012</v>
      </c>
      <c r="S109" s="39" t="s">
        <v>326</v>
      </c>
    </row>
    <row r="110" spans="2:19" ht="15" customHeight="1" x14ac:dyDescent="0.3">
      <c r="B110" s="62" t="s">
        <v>455</v>
      </c>
      <c r="C110" s="9">
        <v>6213243</v>
      </c>
      <c r="D110" s="10" t="s">
        <v>182</v>
      </c>
      <c r="E110" s="10" t="s">
        <v>409</v>
      </c>
      <c r="F110" s="11" t="s">
        <v>44</v>
      </c>
      <c r="G110" s="26"/>
      <c r="H110" s="12">
        <v>16438.990000000002</v>
      </c>
      <c r="I110" s="26"/>
      <c r="J110" s="12">
        <v>12587.749999999</v>
      </c>
      <c r="K110" s="12">
        <f t="shared" si="16"/>
        <v>-3851.240000001002</v>
      </c>
      <c r="L110" s="26"/>
      <c r="M110" s="12">
        <v>13655.891666666668</v>
      </c>
      <c r="N110" s="12">
        <v>13655.891666666668</v>
      </c>
      <c r="O110" s="39">
        <f t="shared" si="17"/>
        <v>0</v>
      </c>
      <c r="P110" s="55" t="s">
        <v>320</v>
      </c>
      <c r="Q110" s="26"/>
      <c r="R110" s="12">
        <f t="shared" si="18"/>
        <v>-2783.0983333333334</v>
      </c>
      <c r="S110" s="39" t="s">
        <v>326</v>
      </c>
    </row>
    <row r="111" spans="2:19" ht="15" customHeight="1" x14ac:dyDescent="0.3">
      <c r="B111" s="62" t="s">
        <v>455</v>
      </c>
      <c r="C111" s="9">
        <v>5792967</v>
      </c>
      <c r="D111" s="10" t="s">
        <v>187</v>
      </c>
      <c r="E111" s="10" t="s">
        <v>371</v>
      </c>
      <c r="F111" s="11" t="s">
        <v>49</v>
      </c>
      <c r="G111" s="26"/>
      <c r="H111" s="12">
        <v>10470.9475</v>
      </c>
      <c r="I111" s="26"/>
      <c r="J111" s="12">
        <v>5438.5699999997496</v>
      </c>
      <c r="K111" s="12">
        <f t="shared" si="16"/>
        <v>-5032.3775000002506</v>
      </c>
      <c r="L111" s="26"/>
      <c r="M111" s="12">
        <v>6048.9025000000001</v>
      </c>
      <c r="N111" s="12">
        <v>6048.9025000000001</v>
      </c>
      <c r="O111" s="39">
        <f t="shared" si="17"/>
        <v>0</v>
      </c>
      <c r="P111" s="55" t="s">
        <v>320</v>
      </c>
      <c r="Q111" s="26"/>
      <c r="R111" s="12">
        <f t="shared" si="18"/>
        <v>-4422.0450000000001</v>
      </c>
      <c r="S111" s="39" t="s">
        <v>326</v>
      </c>
    </row>
    <row r="112" spans="2:19" ht="15" customHeight="1" x14ac:dyDescent="0.3">
      <c r="B112" s="62" t="s">
        <v>455</v>
      </c>
      <c r="C112" s="9">
        <v>7341059</v>
      </c>
      <c r="D112" s="10" t="s">
        <v>189</v>
      </c>
      <c r="E112" s="10" t="s">
        <v>410</v>
      </c>
      <c r="F112" s="11" t="s">
        <v>51</v>
      </c>
      <c r="G112" s="26"/>
      <c r="H112" s="12">
        <v>8811.44</v>
      </c>
      <c r="I112" s="26"/>
      <c r="J112" s="12">
        <v>6929.5849999995999</v>
      </c>
      <c r="K112" s="12">
        <f t="shared" si="16"/>
        <v>-1881.8550000004007</v>
      </c>
      <c r="L112" s="26"/>
      <c r="M112" s="12">
        <v>7548.0349999999999</v>
      </c>
      <c r="N112" s="12">
        <v>7548.0349999999999</v>
      </c>
      <c r="O112" s="39">
        <f t="shared" si="17"/>
        <v>0</v>
      </c>
      <c r="P112" s="55" t="s">
        <v>320</v>
      </c>
      <c r="Q112" s="26"/>
      <c r="R112" s="12">
        <f t="shared" si="18"/>
        <v>-1263.4050000000007</v>
      </c>
      <c r="S112" s="39" t="s">
        <v>326</v>
      </c>
    </row>
    <row r="113" spans="2:19" ht="15" customHeight="1" x14ac:dyDescent="0.3">
      <c r="B113" s="62" t="s">
        <v>455</v>
      </c>
      <c r="C113" s="9">
        <v>5671515</v>
      </c>
      <c r="D113" s="10" t="s">
        <v>197</v>
      </c>
      <c r="E113" s="10" t="s">
        <v>411</v>
      </c>
      <c r="F113" s="11" t="s">
        <v>59</v>
      </c>
      <c r="G113" s="26"/>
      <c r="H113" s="12">
        <v>14972.38</v>
      </c>
      <c r="I113" s="26"/>
      <c r="J113" s="12">
        <v>12481.729999999099</v>
      </c>
      <c r="K113" s="12">
        <f t="shared" si="16"/>
        <v>-2490.6500000009</v>
      </c>
      <c r="L113" s="26"/>
      <c r="M113" s="12">
        <v>14257.43</v>
      </c>
      <c r="N113" s="12">
        <v>14257.43</v>
      </c>
      <c r="O113" s="39">
        <f t="shared" si="17"/>
        <v>0</v>
      </c>
      <c r="P113" s="55" t="s">
        <v>320</v>
      </c>
      <c r="Q113" s="26"/>
      <c r="R113" s="12">
        <f t="shared" si="18"/>
        <v>-714.94999999999891</v>
      </c>
      <c r="S113" s="39" t="s">
        <v>326</v>
      </c>
    </row>
    <row r="114" spans="2:19" ht="15" customHeight="1" x14ac:dyDescent="0.3">
      <c r="B114" s="62" t="s">
        <v>455</v>
      </c>
      <c r="C114" s="9">
        <v>6759661</v>
      </c>
      <c r="D114" s="10" t="s">
        <v>207</v>
      </c>
      <c r="E114" s="10" t="s">
        <v>412</v>
      </c>
      <c r="F114" s="11" t="s">
        <v>68</v>
      </c>
      <c r="G114" s="26"/>
      <c r="H114" s="12">
        <v>43845.16</v>
      </c>
      <c r="I114" s="26"/>
      <c r="J114" s="12">
        <v>32071.520000004799</v>
      </c>
      <c r="K114" s="12">
        <f t="shared" si="16"/>
        <v>-11773.639999995205</v>
      </c>
      <c r="L114" s="26"/>
      <c r="M114" s="12">
        <v>38570.526666666665</v>
      </c>
      <c r="N114" s="12">
        <v>38570.526666666665</v>
      </c>
      <c r="O114" s="39">
        <f t="shared" si="17"/>
        <v>0</v>
      </c>
      <c r="P114" s="55" t="s">
        <v>320</v>
      </c>
      <c r="Q114" s="26"/>
      <c r="R114" s="12">
        <f t="shared" si="18"/>
        <v>-5274.6333333333387</v>
      </c>
      <c r="S114" s="39" t="s">
        <v>326</v>
      </c>
    </row>
    <row r="115" spans="2:19" ht="15" customHeight="1" x14ac:dyDescent="0.3">
      <c r="B115" s="62" t="s">
        <v>455</v>
      </c>
      <c r="C115" s="9">
        <v>6198929</v>
      </c>
      <c r="D115" s="10" t="s">
        <v>215</v>
      </c>
      <c r="E115" s="10" t="s">
        <v>413</v>
      </c>
      <c r="F115" s="11" t="s">
        <v>75</v>
      </c>
      <c r="G115" s="26"/>
      <c r="H115" s="12">
        <v>14136</v>
      </c>
      <c r="I115" s="26"/>
      <c r="J115" s="12">
        <v>5769.25499999972</v>
      </c>
      <c r="K115" s="12">
        <f t="shared" si="16"/>
        <v>-8366.7450000002791</v>
      </c>
      <c r="L115" s="26"/>
      <c r="M115" s="12">
        <v>6364.1450000000004</v>
      </c>
      <c r="N115" s="12">
        <v>6364.1450000000004</v>
      </c>
      <c r="O115" s="39">
        <f t="shared" si="17"/>
        <v>0</v>
      </c>
      <c r="P115" s="55" t="s">
        <v>320</v>
      </c>
      <c r="Q115" s="26"/>
      <c r="R115" s="12">
        <f t="shared" si="18"/>
        <v>-7771.8549999999996</v>
      </c>
      <c r="S115" s="39" t="s">
        <v>326</v>
      </c>
    </row>
    <row r="116" spans="2:19" ht="15" customHeight="1" x14ac:dyDescent="0.3">
      <c r="B116" s="62" t="s">
        <v>455</v>
      </c>
      <c r="C116" s="9">
        <v>6254578</v>
      </c>
      <c r="D116" s="10" t="s">
        <v>216</v>
      </c>
      <c r="E116" s="10" t="s">
        <v>414</v>
      </c>
      <c r="F116" s="11" t="s">
        <v>76</v>
      </c>
      <c r="G116" s="26"/>
      <c r="H116" s="12">
        <v>17457.96</v>
      </c>
      <c r="I116" s="26"/>
      <c r="J116" s="12">
        <v>15213.8699999988</v>
      </c>
      <c r="K116" s="12">
        <f t="shared" si="16"/>
        <v>-2244.0900000011989</v>
      </c>
      <c r="L116" s="26"/>
      <c r="M116" s="12">
        <v>16014.910000000002</v>
      </c>
      <c r="N116" s="12">
        <v>16014.910000000002</v>
      </c>
      <c r="O116" s="39">
        <f t="shared" si="17"/>
        <v>0</v>
      </c>
      <c r="P116" s="55" t="s">
        <v>320</v>
      </c>
      <c r="Q116" s="26"/>
      <c r="R116" s="12">
        <f t="shared" si="18"/>
        <v>-1443.0499999999975</v>
      </c>
      <c r="S116" s="39" t="s">
        <v>326</v>
      </c>
    </row>
    <row r="117" spans="2:19" ht="15" customHeight="1" x14ac:dyDescent="0.3">
      <c r="B117" s="62" t="s">
        <v>455</v>
      </c>
      <c r="C117" s="9">
        <v>6127444</v>
      </c>
      <c r="D117" s="10" t="s">
        <v>224</v>
      </c>
      <c r="E117" s="10" t="s">
        <v>415</v>
      </c>
      <c r="F117" s="11" t="s">
        <v>84</v>
      </c>
      <c r="G117" s="26"/>
      <c r="H117" s="12">
        <v>29455.89</v>
      </c>
      <c r="I117" s="26"/>
      <c r="J117" s="12">
        <v>13959.299999998901</v>
      </c>
      <c r="K117" s="12">
        <f t="shared" si="16"/>
        <v>-15496.590000001099</v>
      </c>
      <c r="L117" s="26"/>
      <c r="M117" s="12">
        <v>18286.977500000001</v>
      </c>
      <c r="N117" s="12">
        <v>18286.977500000001</v>
      </c>
      <c r="O117" s="39">
        <f t="shared" si="17"/>
        <v>0</v>
      </c>
      <c r="P117" s="55" t="s">
        <v>320</v>
      </c>
      <c r="Q117" s="26"/>
      <c r="R117" s="12">
        <f t="shared" si="18"/>
        <v>-11168.912499999999</v>
      </c>
      <c r="S117" s="39" t="s">
        <v>326</v>
      </c>
    </row>
    <row r="118" spans="2:19" ht="15" customHeight="1" x14ac:dyDescent="0.3">
      <c r="B118" s="62" t="s">
        <v>455</v>
      </c>
      <c r="C118" s="9">
        <v>7296622</v>
      </c>
      <c r="D118" s="10" t="s">
        <v>226</v>
      </c>
      <c r="E118" s="10" t="s">
        <v>416</v>
      </c>
      <c r="F118" s="11" t="s">
        <v>86</v>
      </c>
      <c r="G118" s="26"/>
      <c r="H118" s="12">
        <v>9630.15</v>
      </c>
      <c r="I118" s="26"/>
      <c r="J118" s="12">
        <v>8031.0149999994801</v>
      </c>
      <c r="K118" s="12">
        <f t="shared" si="16"/>
        <v>-1599.1350000005195</v>
      </c>
      <c r="L118" s="26"/>
      <c r="M118" s="12">
        <v>8138.5074999999997</v>
      </c>
      <c r="N118" s="12">
        <v>8138.5074999999997</v>
      </c>
      <c r="O118" s="39">
        <f t="shared" si="17"/>
        <v>0</v>
      </c>
      <c r="P118" s="55" t="s">
        <v>320</v>
      </c>
      <c r="Q118" s="26"/>
      <c r="R118" s="12">
        <f t="shared" si="18"/>
        <v>-1491.6424999999999</v>
      </c>
      <c r="S118" s="39" t="s">
        <v>326</v>
      </c>
    </row>
    <row r="119" spans="2:19" ht="15" customHeight="1" x14ac:dyDescent="0.3">
      <c r="B119" s="62" t="s">
        <v>455</v>
      </c>
      <c r="C119" s="9">
        <v>5679338</v>
      </c>
      <c r="D119" s="10" t="s">
        <v>239</v>
      </c>
      <c r="E119" s="10" t="s">
        <v>417</v>
      </c>
      <c r="F119" s="11" t="s">
        <v>99</v>
      </c>
      <c r="G119" s="26"/>
      <c r="H119" s="12">
        <v>17004.43</v>
      </c>
      <c r="I119" s="26"/>
      <c r="J119" s="12">
        <v>11656.309999999099</v>
      </c>
      <c r="K119" s="12">
        <f t="shared" si="16"/>
        <v>-5348.1200000009012</v>
      </c>
      <c r="L119" s="26"/>
      <c r="M119" s="12">
        <v>12737.125</v>
      </c>
      <c r="N119" s="12">
        <v>12737.125</v>
      </c>
      <c r="O119" s="39">
        <f t="shared" si="17"/>
        <v>0</v>
      </c>
      <c r="P119" s="55" t="s">
        <v>320</v>
      </c>
      <c r="Q119" s="26"/>
      <c r="R119" s="12">
        <f t="shared" si="18"/>
        <v>-4267.3050000000003</v>
      </c>
      <c r="S119" s="39" t="s">
        <v>326</v>
      </c>
    </row>
    <row r="120" spans="2:19" ht="15" customHeight="1" x14ac:dyDescent="0.3">
      <c r="B120" s="62" t="s">
        <v>455</v>
      </c>
      <c r="C120" s="9">
        <v>7122829</v>
      </c>
      <c r="D120" s="10" t="s">
        <v>240</v>
      </c>
      <c r="E120" s="10" t="s">
        <v>418</v>
      </c>
      <c r="F120" s="11" t="s">
        <v>100</v>
      </c>
      <c r="G120" s="26"/>
      <c r="H120" s="12">
        <v>21192.22</v>
      </c>
      <c r="I120" s="26"/>
      <c r="J120" s="12">
        <v>17119.284999998701</v>
      </c>
      <c r="K120" s="12">
        <f t="shared" si="16"/>
        <v>-4072.9350000013001</v>
      </c>
      <c r="L120" s="26"/>
      <c r="M120" s="12">
        <v>17145.79</v>
      </c>
      <c r="N120" s="12">
        <v>17145.79</v>
      </c>
      <c r="O120" s="39">
        <f t="shared" si="17"/>
        <v>0</v>
      </c>
      <c r="P120" s="55" t="s">
        <v>320</v>
      </c>
      <c r="Q120" s="26"/>
      <c r="R120" s="12">
        <f t="shared" si="18"/>
        <v>-4046.4300000000003</v>
      </c>
      <c r="S120" s="39" t="s">
        <v>326</v>
      </c>
    </row>
    <row r="121" spans="2:19" ht="15" customHeight="1" x14ac:dyDescent="0.3">
      <c r="B121" s="62" t="s">
        <v>455</v>
      </c>
      <c r="C121" s="9">
        <v>6256791</v>
      </c>
      <c r="D121" s="10" t="s">
        <v>250</v>
      </c>
      <c r="E121" s="10" t="s">
        <v>419</v>
      </c>
      <c r="F121" s="11" t="s">
        <v>125</v>
      </c>
      <c r="G121" s="26"/>
      <c r="H121" s="12">
        <v>31069.75</v>
      </c>
      <c r="I121" s="26"/>
      <c r="J121" s="12">
        <v>30144.985000004301</v>
      </c>
      <c r="K121" s="12">
        <f t="shared" si="16"/>
        <v>-924.76499999569933</v>
      </c>
      <c r="L121" s="26"/>
      <c r="M121" s="12">
        <v>30542.577499999999</v>
      </c>
      <c r="N121" s="12">
        <v>30542.577499999999</v>
      </c>
      <c r="O121" s="39">
        <f t="shared" si="17"/>
        <v>0</v>
      </c>
      <c r="P121" s="55" t="s">
        <v>320</v>
      </c>
      <c r="Q121" s="26"/>
      <c r="R121" s="12">
        <f t="shared" si="18"/>
        <v>-527.17250000000058</v>
      </c>
      <c r="S121" s="39" t="s">
        <v>326</v>
      </c>
    </row>
    <row r="122" spans="2:19" ht="15" customHeight="1" x14ac:dyDescent="0.3">
      <c r="B122" s="62" t="s">
        <v>455</v>
      </c>
      <c r="C122" s="9">
        <v>5879809</v>
      </c>
      <c r="D122" s="10" t="s">
        <v>253</v>
      </c>
      <c r="E122" s="10" t="s">
        <v>420</v>
      </c>
      <c r="F122" s="11" t="s">
        <v>109</v>
      </c>
      <c r="G122" s="26"/>
      <c r="H122" s="12">
        <v>27541.64</v>
      </c>
      <c r="I122" s="26"/>
      <c r="J122" s="12">
        <v>8846.7799999994004</v>
      </c>
      <c r="K122" s="12">
        <f t="shared" si="16"/>
        <v>-18694.860000000597</v>
      </c>
      <c r="L122" s="26"/>
      <c r="M122" s="12">
        <v>11142.407500000001</v>
      </c>
      <c r="N122" s="12">
        <v>11142.407500000001</v>
      </c>
      <c r="O122" s="39">
        <f t="shared" si="17"/>
        <v>0</v>
      </c>
      <c r="P122" s="55" t="s">
        <v>320</v>
      </c>
      <c r="Q122" s="26"/>
      <c r="R122" s="12">
        <f t="shared" si="18"/>
        <v>-16399.232499999998</v>
      </c>
      <c r="S122" s="39" t="s">
        <v>326</v>
      </c>
    </row>
    <row r="123" spans="2:19" ht="15" customHeight="1" x14ac:dyDescent="0.3">
      <c r="B123" s="62" t="s">
        <v>455</v>
      </c>
      <c r="C123" s="9">
        <v>9912274</v>
      </c>
      <c r="D123" s="10" t="s">
        <v>264</v>
      </c>
      <c r="E123" s="10" t="s">
        <v>2</v>
      </c>
      <c r="F123" s="11" t="s">
        <v>120</v>
      </c>
      <c r="G123" s="26"/>
      <c r="H123" s="12">
        <v>13782.6</v>
      </c>
      <c r="I123" s="26"/>
      <c r="J123" s="12">
        <v>7848.42</v>
      </c>
      <c r="K123" s="12">
        <f t="shared" si="16"/>
        <v>-5934.18</v>
      </c>
      <c r="L123" s="26"/>
      <c r="M123" s="12">
        <v>10694.7675</v>
      </c>
      <c r="N123" s="12">
        <v>10694.7675</v>
      </c>
      <c r="O123" s="39">
        <f t="shared" si="17"/>
        <v>0</v>
      </c>
      <c r="P123" s="55" t="s">
        <v>320</v>
      </c>
      <c r="Q123" s="26"/>
      <c r="R123" s="12">
        <f t="shared" si="18"/>
        <v>-3087.8325000000004</v>
      </c>
      <c r="S123" s="39" t="s">
        <v>326</v>
      </c>
    </row>
    <row r="124" spans="2:19" ht="15" customHeight="1" x14ac:dyDescent="0.3">
      <c r="B124" s="62" t="s">
        <v>455</v>
      </c>
      <c r="C124" s="9">
        <v>5420660</v>
      </c>
      <c r="D124" s="10" t="s">
        <v>274</v>
      </c>
      <c r="E124" s="10" t="s">
        <v>421</v>
      </c>
      <c r="F124" s="11" t="s">
        <v>134</v>
      </c>
      <c r="G124" s="26"/>
      <c r="H124" s="12">
        <v>17846.7</v>
      </c>
      <c r="I124" s="26"/>
      <c r="J124" s="12">
        <v>12613.434999999001</v>
      </c>
      <c r="K124" s="12">
        <f t="shared" si="16"/>
        <v>-5233.2650000009999</v>
      </c>
      <c r="L124" s="26"/>
      <c r="M124" s="12">
        <v>16085.589999999998</v>
      </c>
      <c r="N124" s="12">
        <v>16085.589999999998</v>
      </c>
      <c r="O124" s="39">
        <f t="shared" si="17"/>
        <v>0</v>
      </c>
      <c r="P124" s="55" t="s">
        <v>320</v>
      </c>
      <c r="Q124" s="26"/>
      <c r="R124" s="12">
        <f t="shared" si="18"/>
        <v>-1761.1100000000024</v>
      </c>
      <c r="S124" s="39" t="s">
        <v>326</v>
      </c>
    </row>
    <row r="125" spans="2:19" ht="15" customHeight="1" x14ac:dyDescent="0.3">
      <c r="B125" s="62" t="s">
        <v>455</v>
      </c>
      <c r="C125" s="9">
        <v>9933123</v>
      </c>
      <c r="D125" s="10" t="s">
        <v>276</v>
      </c>
      <c r="E125" s="10" t="s">
        <v>422</v>
      </c>
      <c r="F125" s="11" t="s">
        <v>136</v>
      </c>
      <c r="G125" s="26"/>
      <c r="H125" s="12">
        <v>6149.16</v>
      </c>
      <c r="I125" s="26"/>
      <c r="J125" s="12">
        <v>3324.91</v>
      </c>
      <c r="K125" s="12">
        <f t="shared" si="16"/>
        <v>-2824.25</v>
      </c>
      <c r="L125" s="26"/>
      <c r="M125" s="12">
        <v>4087.66</v>
      </c>
      <c r="N125" s="12">
        <v>4087.66</v>
      </c>
      <c r="O125" s="39">
        <f t="shared" si="17"/>
        <v>0</v>
      </c>
      <c r="P125" s="55" t="s">
        <v>320</v>
      </c>
      <c r="Q125" s="26"/>
      <c r="R125" s="12">
        <f t="shared" si="18"/>
        <v>-2061.5</v>
      </c>
      <c r="S125" s="39" t="s">
        <v>326</v>
      </c>
    </row>
    <row r="126" spans="2:19" ht="15" customHeight="1" thickBot="1" x14ac:dyDescent="0.35">
      <c r="B126" s="62" t="s">
        <v>455</v>
      </c>
      <c r="C126" s="9">
        <v>3747700</v>
      </c>
      <c r="D126" s="10" t="s">
        <v>279</v>
      </c>
      <c r="E126" s="10" t="s">
        <v>423</v>
      </c>
      <c r="F126" s="11" t="s">
        <v>139</v>
      </c>
      <c r="G126" s="26"/>
      <c r="H126" s="12">
        <v>37635.629999999997</v>
      </c>
      <c r="I126" s="26"/>
      <c r="J126" s="12">
        <v>11137.989999999199</v>
      </c>
      <c r="K126" s="12">
        <f t="shared" si="16"/>
        <v>-26497.6400000008</v>
      </c>
      <c r="L126" s="26"/>
      <c r="M126" s="12">
        <v>14339.205</v>
      </c>
      <c r="N126" s="12">
        <v>14339.205</v>
      </c>
      <c r="O126" s="39">
        <f t="shared" si="17"/>
        <v>0</v>
      </c>
      <c r="P126" s="55" t="s">
        <v>320</v>
      </c>
      <c r="Q126" s="26"/>
      <c r="R126" s="12">
        <f t="shared" si="18"/>
        <v>-23296.424999999996</v>
      </c>
      <c r="S126" s="39" t="s">
        <v>326</v>
      </c>
    </row>
    <row r="127" spans="2:19" ht="33" customHeight="1" thickBot="1" x14ac:dyDescent="0.35">
      <c r="B127" s="66" t="s">
        <v>455</v>
      </c>
      <c r="C127" s="90" t="s">
        <v>331</v>
      </c>
      <c r="D127" s="91"/>
      <c r="E127" s="91"/>
      <c r="F127" s="92"/>
      <c r="G127" s="26"/>
      <c r="H127" s="17">
        <f>SUM(H99:H126)</f>
        <v>628258.87749999994</v>
      </c>
      <c r="I127" s="26"/>
      <c r="J127" s="17">
        <f t="shared" ref="J127:K127" si="19">SUM(J99:J126)</f>
        <v>387471.01000001235</v>
      </c>
      <c r="K127" s="17">
        <f t="shared" si="19"/>
        <v>-240787.86749998759</v>
      </c>
      <c r="L127" s="26"/>
      <c r="M127" s="17">
        <f t="shared" ref="M127:O127" si="20">SUM(M99:M126)</f>
        <v>443073.53</v>
      </c>
      <c r="N127" s="17">
        <f t="shared" si="20"/>
        <v>443073.53</v>
      </c>
      <c r="O127" s="53">
        <f t="shared" si="20"/>
        <v>0</v>
      </c>
      <c r="P127" s="57" t="s">
        <v>320</v>
      </c>
      <c r="Q127" s="26"/>
      <c r="R127" s="32">
        <f t="shared" si="18"/>
        <v>-185185.34749999992</v>
      </c>
      <c r="S127" s="41" t="s">
        <v>326</v>
      </c>
    </row>
    <row r="128" spans="2:19" ht="21" customHeight="1" thickBot="1" x14ac:dyDescent="0.35">
      <c r="B128" s="33"/>
      <c r="C128" s="33"/>
      <c r="D128" s="34"/>
      <c r="E128" s="34"/>
      <c r="F128" s="35"/>
      <c r="H128" s="36"/>
      <c r="J128" s="36"/>
      <c r="K128" s="36"/>
      <c r="M128" s="36"/>
      <c r="N128" s="36"/>
      <c r="O128" s="37"/>
      <c r="P128" s="49"/>
      <c r="R128" s="36"/>
      <c r="S128" s="37"/>
    </row>
    <row r="129" spans="2:19" ht="15" customHeight="1" x14ac:dyDescent="0.3">
      <c r="B129" s="64" t="s">
        <v>454</v>
      </c>
      <c r="C129" s="9">
        <v>7590571</v>
      </c>
      <c r="D129" s="10" t="s">
        <v>151</v>
      </c>
      <c r="E129" s="10" t="s">
        <v>424</v>
      </c>
      <c r="F129" s="11" t="s">
        <v>15</v>
      </c>
      <c r="G129" s="26"/>
      <c r="H129" s="12">
        <v>15207.98</v>
      </c>
      <c r="I129" s="26"/>
      <c r="J129" s="12">
        <v>6586.8133333329797</v>
      </c>
      <c r="K129" s="12">
        <f t="shared" ref="K129:K138" si="21">J129-H129</f>
        <v>-8621.1666666670208</v>
      </c>
      <c r="L129" s="26"/>
      <c r="M129" s="12">
        <v>7052.269166666666</v>
      </c>
      <c r="N129" s="12">
        <v>5481.1116666666667</v>
      </c>
      <c r="O129" s="42">
        <f t="shared" ref="O129:O138" si="22">N129-M129</f>
        <v>-1571.1574999999993</v>
      </c>
      <c r="P129" s="58" t="s">
        <v>329</v>
      </c>
      <c r="Q129" s="26"/>
      <c r="R129" s="12">
        <f t="shared" ref="R129:R139" si="23">N129-H129</f>
        <v>-9726.868333333332</v>
      </c>
      <c r="S129" s="42" t="s">
        <v>322</v>
      </c>
    </row>
    <row r="130" spans="2:19" ht="15" customHeight="1" x14ac:dyDescent="0.3">
      <c r="B130" s="64" t="s">
        <v>454</v>
      </c>
      <c r="C130" s="9">
        <v>6168833</v>
      </c>
      <c r="D130" s="10" t="s">
        <v>161</v>
      </c>
      <c r="E130" s="10" t="s">
        <v>2</v>
      </c>
      <c r="F130" s="11" t="s">
        <v>25</v>
      </c>
      <c r="G130" s="26"/>
      <c r="H130" s="12">
        <v>29985.99</v>
      </c>
      <c r="I130" s="26"/>
      <c r="J130" s="12">
        <v>22954.089999999</v>
      </c>
      <c r="K130" s="12">
        <f t="shared" si="21"/>
        <v>-7031.9000000010019</v>
      </c>
      <c r="L130" s="26"/>
      <c r="M130" s="12">
        <v>17166.79</v>
      </c>
      <c r="N130" s="12">
        <v>14028.377500000001</v>
      </c>
      <c r="O130" s="42">
        <f t="shared" si="22"/>
        <v>-3138.4125000000004</v>
      </c>
      <c r="P130" s="58" t="s">
        <v>329</v>
      </c>
      <c r="Q130" s="26"/>
      <c r="R130" s="12">
        <f t="shared" si="23"/>
        <v>-15957.612500000001</v>
      </c>
      <c r="S130" s="42" t="s">
        <v>322</v>
      </c>
    </row>
    <row r="131" spans="2:19" ht="15" customHeight="1" x14ac:dyDescent="0.3">
      <c r="B131" s="64" t="s">
        <v>454</v>
      </c>
      <c r="C131" s="9">
        <v>6129781</v>
      </c>
      <c r="D131" s="10" t="s">
        <v>176</v>
      </c>
      <c r="E131" s="10" t="s">
        <v>425</v>
      </c>
      <c r="F131" s="11" t="s">
        <v>39</v>
      </c>
      <c r="G131" s="26"/>
      <c r="H131" s="12">
        <v>11585.63</v>
      </c>
      <c r="I131" s="26"/>
      <c r="J131" s="12">
        <v>12062.719999999101</v>
      </c>
      <c r="K131" s="12">
        <f t="shared" si="21"/>
        <v>477.08999999910156</v>
      </c>
      <c r="L131" s="26"/>
      <c r="M131" s="12">
        <v>11485.5</v>
      </c>
      <c r="N131" s="12">
        <v>10735.997499999999</v>
      </c>
      <c r="O131" s="42">
        <f t="shared" si="22"/>
        <v>-749.50250000000051</v>
      </c>
      <c r="P131" s="58" t="s">
        <v>329</v>
      </c>
      <c r="Q131" s="26"/>
      <c r="R131" s="12">
        <f t="shared" si="23"/>
        <v>-849.63249999999971</v>
      </c>
      <c r="S131" s="42" t="s">
        <v>322</v>
      </c>
    </row>
    <row r="132" spans="2:19" ht="15" customHeight="1" x14ac:dyDescent="0.3">
      <c r="B132" s="64" t="s">
        <v>454</v>
      </c>
      <c r="C132" s="9">
        <v>7190530</v>
      </c>
      <c r="D132" s="10" t="s">
        <v>188</v>
      </c>
      <c r="E132" s="10" t="s">
        <v>426</v>
      </c>
      <c r="F132" s="11" t="s">
        <v>50</v>
      </c>
      <c r="G132" s="26"/>
      <c r="H132" s="12">
        <v>9429.89</v>
      </c>
      <c r="I132" s="26"/>
      <c r="J132" s="12">
        <v>5192.0349999997698</v>
      </c>
      <c r="K132" s="12">
        <f t="shared" si="21"/>
        <v>-4237.8550000002297</v>
      </c>
      <c r="L132" s="26"/>
      <c r="M132" s="12">
        <v>4901.9525000000003</v>
      </c>
      <c r="N132" s="12">
        <v>4561.8050000000003</v>
      </c>
      <c r="O132" s="42">
        <f t="shared" si="22"/>
        <v>-340.14750000000004</v>
      </c>
      <c r="P132" s="58" t="s">
        <v>329</v>
      </c>
      <c r="Q132" s="26"/>
      <c r="R132" s="12">
        <f t="shared" si="23"/>
        <v>-4868.0849999999991</v>
      </c>
      <c r="S132" s="42" t="s">
        <v>322</v>
      </c>
    </row>
    <row r="133" spans="2:19" ht="15" customHeight="1" x14ac:dyDescent="0.3">
      <c r="B133" s="64" t="s">
        <v>454</v>
      </c>
      <c r="C133" s="9">
        <v>7808135</v>
      </c>
      <c r="D133" s="10" t="s">
        <v>230</v>
      </c>
      <c r="E133" s="10" t="s">
        <v>427</v>
      </c>
      <c r="F133" s="11" t="s">
        <v>90</v>
      </c>
      <c r="G133" s="26"/>
      <c r="H133" s="12">
        <v>21204</v>
      </c>
      <c r="I133" s="26"/>
      <c r="J133" s="12">
        <v>18683.080000000002</v>
      </c>
      <c r="K133" s="12">
        <f t="shared" si="21"/>
        <v>-2520.9199999999983</v>
      </c>
      <c r="L133" s="26"/>
      <c r="M133" s="12">
        <v>17659.692500000001</v>
      </c>
      <c r="N133" s="12">
        <v>17600.7925</v>
      </c>
      <c r="O133" s="42">
        <f t="shared" si="22"/>
        <v>-58.900000000001455</v>
      </c>
      <c r="P133" s="58" t="s">
        <v>329</v>
      </c>
      <c r="Q133" s="26"/>
      <c r="R133" s="12">
        <f t="shared" si="23"/>
        <v>-3603.2075000000004</v>
      </c>
      <c r="S133" s="42" t="s">
        <v>322</v>
      </c>
    </row>
    <row r="134" spans="2:19" ht="15" customHeight="1" x14ac:dyDescent="0.3">
      <c r="B134" s="64" t="s">
        <v>454</v>
      </c>
      <c r="C134" s="9">
        <v>5302668</v>
      </c>
      <c r="D134" s="10" t="s">
        <v>231</v>
      </c>
      <c r="E134" s="10" t="s">
        <v>428</v>
      </c>
      <c r="F134" s="11" t="s">
        <v>91</v>
      </c>
      <c r="G134" s="26"/>
      <c r="H134" s="12">
        <v>16285.85</v>
      </c>
      <c r="I134" s="26"/>
      <c r="J134" s="12">
        <v>15299.274999998799</v>
      </c>
      <c r="K134" s="12">
        <f t="shared" si="21"/>
        <v>-986.57500000120126</v>
      </c>
      <c r="L134" s="26"/>
      <c r="M134" s="12">
        <v>14586.584999999999</v>
      </c>
      <c r="N134" s="12">
        <v>14480.565000000001</v>
      </c>
      <c r="O134" s="42">
        <f t="shared" si="22"/>
        <v>-106.01999999999862</v>
      </c>
      <c r="P134" s="58" t="s">
        <v>329</v>
      </c>
      <c r="Q134" s="26"/>
      <c r="R134" s="12">
        <f t="shared" si="23"/>
        <v>-1805.2849999999999</v>
      </c>
      <c r="S134" s="42" t="s">
        <v>322</v>
      </c>
    </row>
    <row r="135" spans="2:19" ht="15" customHeight="1" x14ac:dyDescent="0.3">
      <c r="B135" s="64" t="s">
        <v>454</v>
      </c>
      <c r="C135" s="9">
        <v>6332951</v>
      </c>
      <c r="D135" s="10" t="s">
        <v>241</v>
      </c>
      <c r="E135" s="10" t="s">
        <v>429</v>
      </c>
      <c r="F135" s="11" t="s">
        <v>101</v>
      </c>
      <c r="G135" s="26"/>
      <c r="H135" s="12">
        <v>22387.89</v>
      </c>
      <c r="I135" s="26"/>
      <c r="J135" s="12">
        <v>25085.5099999995</v>
      </c>
      <c r="K135" s="12">
        <f t="shared" si="21"/>
        <v>2697.6199999995006</v>
      </c>
      <c r="L135" s="26"/>
      <c r="M135" s="12">
        <v>23458.397500000003</v>
      </c>
      <c r="N135" s="12">
        <v>21891.657500000001</v>
      </c>
      <c r="O135" s="42">
        <f t="shared" si="22"/>
        <v>-1566.7400000000016</v>
      </c>
      <c r="P135" s="58" t="s">
        <v>329</v>
      </c>
      <c r="Q135" s="26"/>
      <c r="R135" s="12">
        <f t="shared" si="23"/>
        <v>-496.23249999999825</v>
      </c>
      <c r="S135" s="42" t="s">
        <v>322</v>
      </c>
    </row>
    <row r="136" spans="2:19" ht="15" customHeight="1" x14ac:dyDescent="0.3">
      <c r="B136" s="64" t="s">
        <v>454</v>
      </c>
      <c r="C136" s="9">
        <v>6050778</v>
      </c>
      <c r="D136" s="10" t="s">
        <v>245</v>
      </c>
      <c r="E136" s="10" t="s">
        <v>430</v>
      </c>
      <c r="F136" s="11" t="s">
        <v>105</v>
      </c>
      <c r="G136" s="26"/>
      <c r="H136" s="12">
        <v>6891.3</v>
      </c>
      <c r="I136" s="26"/>
      <c r="J136" s="12">
        <v>6891.29999999963</v>
      </c>
      <c r="K136" s="12">
        <f t="shared" si="21"/>
        <v>-3.7016434362158179E-10</v>
      </c>
      <c r="L136" s="26"/>
      <c r="M136" s="12">
        <v>8095.8050000000003</v>
      </c>
      <c r="N136" s="12">
        <v>6580.6025</v>
      </c>
      <c r="O136" s="42">
        <f t="shared" si="22"/>
        <v>-1515.2025000000003</v>
      </c>
      <c r="P136" s="58" t="s">
        <v>329</v>
      </c>
      <c r="Q136" s="26"/>
      <c r="R136" s="12">
        <f t="shared" si="23"/>
        <v>-310.69750000000022</v>
      </c>
      <c r="S136" s="42" t="s">
        <v>322</v>
      </c>
    </row>
    <row r="137" spans="2:19" ht="15" customHeight="1" x14ac:dyDescent="0.3">
      <c r="B137" s="64" t="s">
        <v>454</v>
      </c>
      <c r="C137" s="9">
        <v>6177786</v>
      </c>
      <c r="D137" s="10" t="s">
        <v>249</v>
      </c>
      <c r="E137" s="10" t="s">
        <v>2</v>
      </c>
      <c r="F137" s="11" t="s">
        <v>123</v>
      </c>
      <c r="G137" s="26"/>
      <c r="H137" s="12">
        <v>17599.32</v>
      </c>
      <c r="I137" s="26"/>
      <c r="J137" s="12">
        <v>12816.639999999001</v>
      </c>
      <c r="K137" s="12">
        <f t="shared" si="21"/>
        <v>-4782.6800000009989</v>
      </c>
      <c r="L137" s="26"/>
      <c r="M137" s="12">
        <v>12050.94</v>
      </c>
      <c r="N137" s="12">
        <v>11405.985000000001</v>
      </c>
      <c r="O137" s="42">
        <f t="shared" si="22"/>
        <v>-644.95499999999993</v>
      </c>
      <c r="P137" s="58" t="s">
        <v>329</v>
      </c>
      <c r="Q137" s="26"/>
      <c r="R137" s="12">
        <f t="shared" si="23"/>
        <v>-6193.3349999999991</v>
      </c>
      <c r="S137" s="42" t="s">
        <v>322</v>
      </c>
    </row>
    <row r="138" spans="2:19" ht="15" customHeight="1" thickBot="1" x14ac:dyDescent="0.35">
      <c r="B138" s="64" t="s">
        <v>454</v>
      </c>
      <c r="C138" s="9">
        <v>6156789</v>
      </c>
      <c r="D138" s="10" t="s">
        <v>272</v>
      </c>
      <c r="E138" s="10" t="s">
        <v>2</v>
      </c>
      <c r="F138" s="11" t="s">
        <v>132</v>
      </c>
      <c r="G138" s="26"/>
      <c r="H138" s="12">
        <v>53198.48</v>
      </c>
      <c r="I138" s="26"/>
      <c r="J138" s="12">
        <v>26223.875000001</v>
      </c>
      <c r="K138" s="12">
        <f t="shared" si="21"/>
        <v>-26974.604999999003</v>
      </c>
      <c r="L138" s="26"/>
      <c r="M138" s="12">
        <v>25682.78</v>
      </c>
      <c r="N138" s="12">
        <v>25681.946666666667</v>
      </c>
      <c r="O138" s="42">
        <f t="shared" si="22"/>
        <v>-0.83333333333212067</v>
      </c>
      <c r="P138" s="58" t="s">
        <v>329</v>
      </c>
      <c r="Q138" s="26"/>
      <c r="R138" s="12">
        <f t="shared" si="23"/>
        <v>-27516.533333333336</v>
      </c>
      <c r="S138" s="42" t="s">
        <v>322</v>
      </c>
    </row>
    <row r="139" spans="2:19" ht="33" customHeight="1" thickBot="1" x14ac:dyDescent="0.35">
      <c r="B139" s="67" t="s">
        <v>454</v>
      </c>
      <c r="C139" s="84" t="s">
        <v>327</v>
      </c>
      <c r="D139" s="85"/>
      <c r="E139" s="85"/>
      <c r="F139" s="86"/>
      <c r="G139" s="26"/>
      <c r="H139" s="17">
        <f>SUM(H129:H138)</f>
        <v>203776.33000000002</v>
      </c>
      <c r="I139" s="26"/>
      <c r="J139" s="17">
        <f t="shared" ref="J139:K139" si="24">SUM(J129:J138)</f>
        <v>151795.33833332878</v>
      </c>
      <c r="K139" s="17">
        <f t="shared" si="24"/>
        <v>-51980.991666671223</v>
      </c>
      <c r="L139" s="26"/>
      <c r="M139" s="17">
        <f t="shared" ref="M139:O139" si="25">SUM(M129:M138)</f>
        <v>142140.71166666667</v>
      </c>
      <c r="N139" s="17">
        <f t="shared" si="25"/>
        <v>132448.84083333332</v>
      </c>
      <c r="O139" s="50">
        <f t="shared" si="25"/>
        <v>-9691.8708333333343</v>
      </c>
      <c r="P139" s="59" t="s">
        <v>329</v>
      </c>
      <c r="Q139" s="26"/>
      <c r="R139" s="32">
        <f t="shared" si="23"/>
        <v>-71327.489166666695</v>
      </c>
      <c r="S139" s="43" t="s">
        <v>322</v>
      </c>
    </row>
    <row r="140" spans="2:19" ht="13.8" customHeight="1" thickBot="1" x14ac:dyDescent="0.35">
      <c r="B140" s="33"/>
      <c r="C140" s="33"/>
      <c r="D140" s="34"/>
      <c r="E140" s="34"/>
      <c r="F140" s="35"/>
      <c r="H140" s="36"/>
      <c r="J140" s="36"/>
      <c r="K140" s="36"/>
      <c r="M140" s="36"/>
      <c r="N140" s="36"/>
      <c r="O140" s="37"/>
      <c r="P140" s="49"/>
      <c r="R140" s="36"/>
      <c r="S140" s="37"/>
    </row>
    <row r="141" spans="2:19" x14ac:dyDescent="0.3">
      <c r="B141" s="64" t="s">
        <v>454</v>
      </c>
      <c r="C141" s="9">
        <v>6244297</v>
      </c>
      <c r="D141" s="10" t="s">
        <v>142</v>
      </c>
      <c r="E141" s="10" t="s">
        <v>431</v>
      </c>
      <c r="F141" s="11" t="s">
        <v>6</v>
      </c>
      <c r="G141" s="26"/>
      <c r="H141" s="12">
        <v>11974.37</v>
      </c>
      <c r="I141" s="26"/>
      <c r="J141" s="12">
        <v>0</v>
      </c>
      <c r="K141" s="12">
        <f t="shared" ref="K141:K148" si="26">J141-H141</f>
        <v>-11974.37</v>
      </c>
      <c r="L141" s="26"/>
      <c r="M141" s="12">
        <v>11526.730000000001</v>
      </c>
      <c r="N141" s="12">
        <v>11267.57</v>
      </c>
      <c r="O141" s="42">
        <f t="shared" ref="O141:O148" si="27">N141-M141</f>
        <v>-259.16000000000167</v>
      </c>
      <c r="P141" s="58" t="s">
        <v>329</v>
      </c>
      <c r="Q141" s="26"/>
      <c r="R141" s="12">
        <f t="shared" ref="R141:R149" si="28">N141-H141</f>
        <v>-706.80000000000109</v>
      </c>
      <c r="S141" s="39" t="s">
        <v>330</v>
      </c>
    </row>
    <row r="142" spans="2:19" x14ac:dyDescent="0.3">
      <c r="B142" s="64" t="s">
        <v>454</v>
      </c>
      <c r="C142" s="9">
        <v>7550642</v>
      </c>
      <c r="D142" s="10" t="s">
        <v>150</v>
      </c>
      <c r="E142" s="10" t="s">
        <v>432</v>
      </c>
      <c r="F142" s="11" t="s">
        <v>14</v>
      </c>
      <c r="G142" s="26"/>
      <c r="H142" s="12">
        <v>19289.75</v>
      </c>
      <c r="I142" s="26"/>
      <c r="J142" s="12">
        <v>12896.7499999992</v>
      </c>
      <c r="K142" s="12">
        <f t="shared" si="26"/>
        <v>-6393.0000000008004</v>
      </c>
      <c r="L142" s="26"/>
      <c r="M142" s="12">
        <v>18079.982500000002</v>
      </c>
      <c r="N142" s="12">
        <v>16309.39</v>
      </c>
      <c r="O142" s="42">
        <f t="shared" si="27"/>
        <v>-1770.5925000000025</v>
      </c>
      <c r="P142" s="58" t="s">
        <v>329</v>
      </c>
      <c r="Q142" s="26"/>
      <c r="R142" s="12">
        <f t="shared" si="28"/>
        <v>-2980.3600000000006</v>
      </c>
      <c r="S142" s="39" t="s">
        <v>330</v>
      </c>
    </row>
    <row r="143" spans="2:19" x14ac:dyDescent="0.3">
      <c r="B143" s="64" t="s">
        <v>454</v>
      </c>
      <c r="C143" s="9">
        <v>5420601</v>
      </c>
      <c r="D143" s="10" t="s">
        <v>153</v>
      </c>
      <c r="E143" s="10" t="s">
        <v>433</v>
      </c>
      <c r="F143" s="11" t="s">
        <v>17</v>
      </c>
      <c r="G143" s="26"/>
      <c r="H143" s="12">
        <v>21204</v>
      </c>
      <c r="I143" s="26"/>
      <c r="J143" s="12">
        <v>19224.9599999983</v>
      </c>
      <c r="K143" s="12">
        <f t="shared" si="26"/>
        <v>-1979.0400000016998</v>
      </c>
      <c r="L143" s="26"/>
      <c r="M143" s="12">
        <v>20541.375</v>
      </c>
      <c r="N143" s="12">
        <v>20327.862499999999</v>
      </c>
      <c r="O143" s="42">
        <f t="shared" si="27"/>
        <v>-213.51250000000073</v>
      </c>
      <c r="P143" s="58" t="s">
        <v>329</v>
      </c>
      <c r="Q143" s="26"/>
      <c r="R143" s="12">
        <f t="shared" si="28"/>
        <v>-876.13750000000073</v>
      </c>
      <c r="S143" s="39" t="s">
        <v>330</v>
      </c>
    </row>
    <row r="144" spans="2:19" x14ac:dyDescent="0.3">
      <c r="B144" s="64" t="s">
        <v>454</v>
      </c>
      <c r="C144" s="9">
        <v>5433118</v>
      </c>
      <c r="D144" s="10" t="s">
        <v>175</v>
      </c>
      <c r="E144" s="10" t="s">
        <v>415</v>
      </c>
      <c r="F144" s="11" t="s">
        <v>38</v>
      </c>
      <c r="G144" s="26"/>
      <c r="H144" s="12">
        <v>47938.71</v>
      </c>
      <c r="I144" s="26"/>
      <c r="J144" s="12">
        <v>35434.240000008002</v>
      </c>
      <c r="K144" s="12">
        <f t="shared" si="26"/>
        <v>-12504.469999991998</v>
      </c>
      <c r="L144" s="26"/>
      <c r="M144" s="12">
        <v>42133.305</v>
      </c>
      <c r="N144" s="12">
        <v>39924.934999999998</v>
      </c>
      <c r="O144" s="42">
        <f t="shared" si="27"/>
        <v>-2208.3700000000026</v>
      </c>
      <c r="P144" s="58" t="s">
        <v>329</v>
      </c>
      <c r="Q144" s="26"/>
      <c r="R144" s="12">
        <f t="shared" si="28"/>
        <v>-8013.7750000000015</v>
      </c>
      <c r="S144" s="39" t="s">
        <v>330</v>
      </c>
    </row>
    <row r="145" spans="2:19" x14ac:dyDescent="0.3">
      <c r="B145" s="64" t="s">
        <v>454</v>
      </c>
      <c r="C145" s="9">
        <v>6147143</v>
      </c>
      <c r="D145" s="10" t="s">
        <v>205</v>
      </c>
      <c r="E145" s="10" t="s">
        <v>434</v>
      </c>
      <c r="F145" s="11" t="s">
        <v>66</v>
      </c>
      <c r="G145" s="26"/>
      <c r="H145" s="12">
        <v>8835</v>
      </c>
      <c r="I145" s="26"/>
      <c r="J145" s="12">
        <v>2394.2850000000199</v>
      </c>
      <c r="K145" s="12">
        <f t="shared" si="26"/>
        <v>-6440.7149999999801</v>
      </c>
      <c r="L145" s="26"/>
      <c r="M145" s="12">
        <v>3794.3024999999998</v>
      </c>
      <c r="N145" s="12">
        <v>3769.27</v>
      </c>
      <c r="O145" s="42">
        <f t="shared" si="27"/>
        <v>-25.0324999999998</v>
      </c>
      <c r="P145" s="58" t="s">
        <v>329</v>
      </c>
      <c r="Q145" s="26"/>
      <c r="R145" s="12">
        <f t="shared" si="28"/>
        <v>-5065.7299999999996</v>
      </c>
      <c r="S145" s="39" t="s">
        <v>330</v>
      </c>
    </row>
    <row r="146" spans="2:19" x14ac:dyDescent="0.3">
      <c r="B146" s="64" t="s">
        <v>454</v>
      </c>
      <c r="C146" s="9">
        <v>5835224</v>
      </c>
      <c r="D146" s="10" t="s">
        <v>233</v>
      </c>
      <c r="E146" s="10" t="s">
        <v>435</v>
      </c>
      <c r="F146" s="11" t="s">
        <v>93</v>
      </c>
      <c r="G146" s="26"/>
      <c r="H146" s="12">
        <v>10672.68</v>
      </c>
      <c r="I146" s="26"/>
      <c r="J146" s="12">
        <v>5306.8899999997702</v>
      </c>
      <c r="K146" s="12">
        <f t="shared" si="26"/>
        <v>-5365.7900000002301</v>
      </c>
      <c r="L146" s="26"/>
      <c r="M146" s="12">
        <v>12694.422500000001</v>
      </c>
      <c r="N146" s="12">
        <v>10186.754999999999</v>
      </c>
      <c r="O146" s="42">
        <f t="shared" si="27"/>
        <v>-2507.6675000000014</v>
      </c>
      <c r="P146" s="58" t="s">
        <v>329</v>
      </c>
      <c r="Q146" s="26"/>
      <c r="R146" s="12">
        <f t="shared" si="28"/>
        <v>-485.92500000000109</v>
      </c>
      <c r="S146" s="39" t="s">
        <v>330</v>
      </c>
    </row>
    <row r="147" spans="2:19" x14ac:dyDescent="0.3">
      <c r="B147" s="64" t="s">
        <v>454</v>
      </c>
      <c r="C147" s="9">
        <v>9494820</v>
      </c>
      <c r="D147" s="10" t="s">
        <v>248</v>
      </c>
      <c r="E147" s="10" t="s">
        <v>436</v>
      </c>
      <c r="F147" s="11" t="s">
        <v>122</v>
      </c>
      <c r="G147" s="26"/>
      <c r="H147" s="12">
        <v>13570.56</v>
      </c>
      <c r="I147" s="26"/>
      <c r="J147" s="12">
        <v>11252.84</v>
      </c>
      <c r="K147" s="12">
        <f t="shared" si="26"/>
        <v>-2317.7199999999993</v>
      </c>
      <c r="L147" s="26"/>
      <c r="M147" s="12">
        <v>11940.502500000001</v>
      </c>
      <c r="N147" s="12">
        <v>11375.0625</v>
      </c>
      <c r="O147" s="42">
        <f t="shared" si="27"/>
        <v>-565.44000000000051</v>
      </c>
      <c r="P147" s="58" t="s">
        <v>329</v>
      </c>
      <c r="Q147" s="26"/>
      <c r="R147" s="12">
        <f t="shared" si="28"/>
        <v>-2195.4974999999995</v>
      </c>
      <c r="S147" s="39" t="s">
        <v>330</v>
      </c>
    </row>
    <row r="148" spans="2:19" ht="15" thickBot="1" x14ac:dyDescent="0.35">
      <c r="B148" s="64" t="s">
        <v>454</v>
      </c>
      <c r="C148" s="9">
        <v>5125936</v>
      </c>
      <c r="D148" s="10" t="s">
        <v>278</v>
      </c>
      <c r="E148" s="10" t="s">
        <v>437</v>
      </c>
      <c r="F148" s="11" t="s">
        <v>138</v>
      </c>
      <c r="G148" s="26"/>
      <c r="H148" s="12">
        <v>26805.39</v>
      </c>
      <c r="I148" s="26"/>
      <c r="J148" s="12">
        <v>11314.6899999992</v>
      </c>
      <c r="K148" s="12">
        <f t="shared" si="26"/>
        <v>-15490.700000000799</v>
      </c>
      <c r="L148" s="26"/>
      <c r="M148" s="12">
        <v>20453.024999999998</v>
      </c>
      <c r="N148" s="12">
        <v>19488.537500000002</v>
      </c>
      <c r="O148" s="42">
        <f t="shared" si="27"/>
        <v>-964.48749999999563</v>
      </c>
      <c r="P148" s="58" t="s">
        <v>329</v>
      </c>
      <c r="Q148" s="26"/>
      <c r="R148" s="12">
        <f t="shared" si="28"/>
        <v>-7316.8524999999972</v>
      </c>
      <c r="S148" s="39" t="s">
        <v>330</v>
      </c>
    </row>
    <row r="149" spans="2:19" ht="33" customHeight="1" thickBot="1" x14ac:dyDescent="0.35">
      <c r="B149" s="67" t="s">
        <v>454</v>
      </c>
      <c r="C149" s="90" t="s">
        <v>331</v>
      </c>
      <c r="D149" s="91"/>
      <c r="E149" s="91"/>
      <c r="F149" s="92"/>
      <c r="G149" s="26"/>
      <c r="H149" s="17">
        <f>SUM(H141:H148)</f>
        <v>160290.46000000002</v>
      </c>
      <c r="I149" s="26"/>
      <c r="J149" s="17">
        <f t="shared" ref="J149:K149" si="29">SUM(J141:J148)</f>
        <v>97824.655000004481</v>
      </c>
      <c r="K149" s="17">
        <f t="shared" si="29"/>
        <v>-62465.804999995511</v>
      </c>
      <c r="L149" s="26"/>
      <c r="M149" s="17">
        <f t="shared" ref="M149:O149" si="30">SUM(M141:M148)</f>
        <v>141163.64500000002</v>
      </c>
      <c r="N149" s="17">
        <f t="shared" si="30"/>
        <v>132649.38250000001</v>
      </c>
      <c r="O149" s="50">
        <f t="shared" si="30"/>
        <v>-8514.2625000000044</v>
      </c>
      <c r="P149" s="59" t="s">
        <v>329</v>
      </c>
      <c r="Q149" s="26"/>
      <c r="R149" s="32">
        <f t="shared" si="28"/>
        <v>-27641.077500000014</v>
      </c>
      <c r="S149" s="41" t="s">
        <v>330</v>
      </c>
    </row>
    <row r="150" spans="2:19" ht="15" thickBot="1" x14ac:dyDescent="0.35">
      <c r="B150" s="33"/>
      <c r="C150" s="33"/>
      <c r="D150" s="34"/>
      <c r="E150" s="34"/>
      <c r="F150" s="35"/>
      <c r="H150" s="36"/>
      <c r="J150" s="36"/>
      <c r="K150" s="36"/>
      <c r="M150" s="36"/>
      <c r="N150" s="36"/>
      <c r="O150" s="37"/>
      <c r="P150" s="49"/>
      <c r="R150" s="36"/>
      <c r="S150" s="37"/>
    </row>
    <row r="151" spans="2:19" x14ac:dyDescent="0.3">
      <c r="B151" s="64" t="s">
        <v>454</v>
      </c>
      <c r="C151" s="9">
        <v>6260527</v>
      </c>
      <c r="D151" s="10" t="s">
        <v>148</v>
      </c>
      <c r="E151" s="10" t="s">
        <v>2</v>
      </c>
      <c r="F151" s="11" t="s">
        <v>13</v>
      </c>
      <c r="G151" s="26"/>
      <c r="H151" s="12">
        <v>7975.06</v>
      </c>
      <c r="I151" s="26"/>
      <c r="J151" s="12">
        <v>20202.699999998302</v>
      </c>
      <c r="K151" s="12">
        <f t="shared" ref="K151:K156" si="31">J151-H151</f>
        <v>12227.6399999983</v>
      </c>
      <c r="L151" s="26"/>
      <c r="M151" s="12">
        <v>19338.342499999999</v>
      </c>
      <c r="N151" s="12">
        <v>19224.96</v>
      </c>
      <c r="O151" s="42">
        <f t="shared" ref="O151:O156" si="32">N151-M151</f>
        <v>-113.38249999999971</v>
      </c>
      <c r="P151" s="58" t="s">
        <v>329</v>
      </c>
      <c r="Q151" s="26"/>
      <c r="R151" s="12">
        <f>N151-H151</f>
        <v>11249.899999999998</v>
      </c>
      <c r="S151" s="45" t="s">
        <v>323</v>
      </c>
    </row>
    <row r="152" spans="2:19" x14ac:dyDescent="0.3">
      <c r="B152" s="64" t="s">
        <v>454</v>
      </c>
      <c r="C152" s="9">
        <v>5703050</v>
      </c>
      <c r="D152" s="10" t="s">
        <v>158</v>
      </c>
      <c r="E152" s="10" t="s">
        <v>438</v>
      </c>
      <c r="F152" s="11" t="s">
        <v>22</v>
      </c>
      <c r="G152" s="26"/>
      <c r="H152" s="12">
        <v>30869.49</v>
      </c>
      <c r="I152" s="26"/>
      <c r="J152" s="12">
        <v>41170.710000011699</v>
      </c>
      <c r="K152" s="12">
        <f t="shared" si="31"/>
        <v>10301.220000011697</v>
      </c>
      <c r="L152" s="26"/>
      <c r="M152" s="12">
        <v>39865.817499999997</v>
      </c>
      <c r="N152" s="12">
        <v>36735.282500000001</v>
      </c>
      <c r="O152" s="42">
        <f t="shared" si="32"/>
        <v>-3130.5349999999962</v>
      </c>
      <c r="P152" s="58" t="s">
        <v>329</v>
      </c>
      <c r="Q152" s="26"/>
      <c r="R152" s="12">
        <f t="shared" ref="R152:R157" si="33">N152-H152</f>
        <v>5865.7924999999996</v>
      </c>
      <c r="S152" s="45" t="s">
        <v>323</v>
      </c>
    </row>
    <row r="153" spans="2:19" x14ac:dyDescent="0.3">
      <c r="B153" s="64" t="s">
        <v>454</v>
      </c>
      <c r="C153" s="9">
        <v>7434642</v>
      </c>
      <c r="D153" s="10" t="s">
        <v>185</v>
      </c>
      <c r="E153" s="10" t="s">
        <v>439</v>
      </c>
      <c r="F153" s="11" t="s">
        <v>47</v>
      </c>
      <c r="G153" s="26"/>
      <c r="H153" s="12">
        <v>7132.79</v>
      </c>
      <c r="I153" s="26"/>
      <c r="J153" s="12">
        <v>11447.2149999992</v>
      </c>
      <c r="K153" s="12">
        <f t="shared" si="31"/>
        <v>4314.4249999991998</v>
      </c>
      <c r="L153" s="26"/>
      <c r="M153" s="12">
        <v>13075.800000000001</v>
      </c>
      <c r="N153" s="12">
        <v>11003.9925</v>
      </c>
      <c r="O153" s="42">
        <f t="shared" si="32"/>
        <v>-2071.8075000000008</v>
      </c>
      <c r="P153" s="58" t="s">
        <v>329</v>
      </c>
      <c r="Q153" s="26"/>
      <c r="R153" s="12">
        <f t="shared" si="33"/>
        <v>3871.2025000000003</v>
      </c>
      <c r="S153" s="45" t="s">
        <v>323</v>
      </c>
    </row>
    <row r="154" spans="2:19" x14ac:dyDescent="0.3">
      <c r="B154" s="64" t="s">
        <v>454</v>
      </c>
      <c r="C154" s="9">
        <v>5543924</v>
      </c>
      <c r="D154" s="10" t="s">
        <v>191</v>
      </c>
      <c r="E154" s="10" t="s">
        <v>440</v>
      </c>
      <c r="F154" s="11" t="s">
        <v>53</v>
      </c>
      <c r="G154" s="26"/>
      <c r="H154" s="12">
        <v>37130.559999999998</v>
      </c>
      <c r="I154" s="26"/>
      <c r="J154" s="12">
        <v>41059.860000011802</v>
      </c>
      <c r="K154" s="12">
        <f t="shared" si="31"/>
        <v>3929.3000000118045</v>
      </c>
      <c r="L154" s="26"/>
      <c r="M154" s="12">
        <v>39209.665000000001</v>
      </c>
      <c r="N154" s="12">
        <v>39201.264999999999</v>
      </c>
      <c r="O154" s="42">
        <f t="shared" si="32"/>
        <v>-8.4000000000014552</v>
      </c>
      <c r="P154" s="58" t="s">
        <v>329</v>
      </c>
      <c r="Q154" s="26"/>
      <c r="R154" s="12">
        <f t="shared" si="33"/>
        <v>2070.7050000000017</v>
      </c>
      <c r="S154" s="45" t="s">
        <v>323</v>
      </c>
    </row>
    <row r="155" spans="2:19" x14ac:dyDescent="0.3">
      <c r="B155" s="64" t="s">
        <v>454</v>
      </c>
      <c r="C155" s="9">
        <v>5399734</v>
      </c>
      <c r="D155" s="10" t="s">
        <v>199</v>
      </c>
      <c r="E155" s="10" t="s">
        <v>441</v>
      </c>
      <c r="F155" s="11" t="s">
        <v>61</v>
      </c>
      <c r="G155" s="26"/>
      <c r="H155" s="12">
        <v>16709.93</v>
      </c>
      <c r="I155" s="26"/>
      <c r="J155" s="12">
        <v>20067.229999999301</v>
      </c>
      <c r="K155" s="12">
        <f t="shared" si="31"/>
        <v>3357.2999999993008</v>
      </c>
      <c r="L155" s="26"/>
      <c r="M155" s="12">
        <v>19800.7075</v>
      </c>
      <c r="N155" s="12">
        <v>19797.762500000001</v>
      </c>
      <c r="O155" s="42">
        <f t="shared" si="32"/>
        <v>-2.944999999999709</v>
      </c>
      <c r="P155" s="58" t="s">
        <v>329</v>
      </c>
      <c r="Q155" s="26"/>
      <c r="R155" s="12">
        <f t="shared" si="33"/>
        <v>3087.8325000000004</v>
      </c>
      <c r="S155" s="45" t="s">
        <v>323</v>
      </c>
    </row>
    <row r="156" spans="2:19" ht="15" thickBot="1" x14ac:dyDescent="0.35">
      <c r="B156" s="64" t="s">
        <v>454</v>
      </c>
      <c r="C156" s="9">
        <v>3587770</v>
      </c>
      <c r="D156" s="10" t="s">
        <v>280</v>
      </c>
      <c r="E156" s="10" t="s">
        <v>442</v>
      </c>
      <c r="F156" s="11" t="s">
        <v>140</v>
      </c>
      <c r="G156" s="26"/>
      <c r="H156" s="12">
        <v>31381.919999999998</v>
      </c>
      <c r="I156" s="26"/>
      <c r="J156" s="12">
        <v>46004.095000000001</v>
      </c>
      <c r="K156" s="12">
        <f t="shared" si="31"/>
        <v>14622.175000000003</v>
      </c>
      <c r="L156" s="26"/>
      <c r="M156" s="12">
        <v>45703.549999999996</v>
      </c>
      <c r="N156" s="12">
        <v>44581.505000000005</v>
      </c>
      <c r="O156" s="42">
        <f t="shared" si="32"/>
        <v>-1122.044999999991</v>
      </c>
      <c r="P156" s="58" t="s">
        <v>329</v>
      </c>
      <c r="Q156" s="26"/>
      <c r="R156" s="12">
        <f t="shared" si="33"/>
        <v>13199.585000000006</v>
      </c>
      <c r="S156" s="45" t="s">
        <v>323</v>
      </c>
    </row>
    <row r="157" spans="2:19" ht="33" customHeight="1" thickBot="1" x14ac:dyDescent="0.35">
      <c r="B157" s="67" t="s">
        <v>454</v>
      </c>
      <c r="C157" s="87" t="s">
        <v>324</v>
      </c>
      <c r="D157" s="88"/>
      <c r="E157" s="88"/>
      <c r="F157" s="89"/>
      <c r="G157" s="26"/>
      <c r="H157" s="17">
        <f>SUM(H151:H156)</f>
        <v>131199.75</v>
      </c>
      <c r="I157" s="26"/>
      <c r="J157" s="17">
        <f t="shared" ref="J157:K157" si="34">SUM(J151:J156)</f>
        <v>179951.81000002031</v>
      </c>
      <c r="K157" s="17">
        <f t="shared" si="34"/>
        <v>48752.060000020305</v>
      </c>
      <c r="L157" s="26"/>
      <c r="M157" s="17">
        <f t="shared" ref="M157:O157" si="35">SUM(M151:M156)</f>
        <v>176993.88249999998</v>
      </c>
      <c r="N157" s="17">
        <f t="shared" si="35"/>
        <v>170544.76750000002</v>
      </c>
      <c r="O157" s="50">
        <f t="shared" si="35"/>
        <v>-6449.1149999999889</v>
      </c>
      <c r="P157" s="59" t="s">
        <v>329</v>
      </c>
      <c r="Q157" s="26"/>
      <c r="R157" s="32">
        <f t="shared" si="33"/>
        <v>39345.017500000016</v>
      </c>
      <c r="S157" s="46" t="s">
        <v>323</v>
      </c>
    </row>
    <row r="158" spans="2:19" ht="15" thickBot="1" x14ac:dyDescent="0.35">
      <c r="B158" s="33"/>
      <c r="C158" s="33"/>
      <c r="D158" s="34"/>
      <c r="E158" s="34"/>
      <c r="F158" s="35"/>
      <c r="H158" s="36"/>
      <c r="J158" s="36"/>
      <c r="K158" s="36"/>
      <c r="M158" s="36"/>
      <c r="N158" s="36"/>
      <c r="O158" s="37"/>
      <c r="P158" s="49"/>
      <c r="R158" s="36"/>
      <c r="S158" s="37"/>
    </row>
    <row r="159" spans="2:19" x14ac:dyDescent="0.3">
      <c r="B159" s="64" t="s">
        <v>454</v>
      </c>
      <c r="C159" s="9">
        <v>6048420</v>
      </c>
      <c r="D159" s="10" t="s">
        <v>147</v>
      </c>
      <c r="E159" s="10" t="s">
        <v>443</v>
      </c>
      <c r="F159" s="11" t="s">
        <v>12</v>
      </c>
      <c r="G159" s="26"/>
      <c r="H159" s="12">
        <v>21628.080000000002</v>
      </c>
      <c r="I159" s="26"/>
      <c r="J159" s="12">
        <v>28059.959999999501</v>
      </c>
      <c r="K159" s="12">
        <f t="shared" ref="K159:K173" si="36">J159-H159</f>
        <v>6431.879999999499</v>
      </c>
      <c r="L159" s="26"/>
      <c r="M159" s="12">
        <v>29341.035</v>
      </c>
      <c r="N159" s="12">
        <v>28768.232499999998</v>
      </c>
      <c r="O159" s="42">
        <f t="shared" ref="O159:O173" si="37">N159-M159</f>
        <v>-572.8025000000016</v>
      </c>
      <c r="P159" s="58" t="s">
        <v>329</v>
      </c>
      <c r="Q159" s="26"/>
      <c r="R159" s="12">
        <f t="shared" ref="R159:R174" si="38">N159-H159</f>
        <v>7140.1524999999965</v>
      </c>
      <c r="S159" s="39" t="s">
        <v>321</v>
      </c>
    </row>
    <row r="160" spans="2:19" x14ac:dyDescent="0.3">
      <c r="B160" s="64" t="s">
        <v>454</v>
      </c>
      <c r="C160" s="9">
        <v>5953367</v>
      </c>
      <c r="D160" s="10" t="s">
        <v>156</v>
      </c>
      <c r="E160" s="10" t="s">
        <v>2</v>
      </c>
      <c r="F160" s="11" t="s">
        <v>20</v>
      </c>
      <c r="G160" s="26"/>
      <c r="H160" s="12">
        <v>40534.980000000003</v>
      </c>
      <c r="I160" s="26"/>
      <c r="J160" s="12">
        <v>42039.875000012798</v>
      </c>
      <c r="K160" s="12">
        <f t="shared" si="36"/>
        <v>1504.8950000127952</v>
      </c>
      <c r="L160" s="26"/>
      <c r="M160" s="12">
        <v>43138.36</v>
      </c>
      <c r="N160" s="12">
        <v>42382.967499999999</v>
      </c>
      <c r="O160" s="42">
        <f t="shared" si="37"/>
        <v>-755.39250000000175</v>
      </c>
      <c r="P160" s="58" t="s">
        <v>329</v>
      </c>
      <c r="Q160" s="26"/>
      <c r="R160" s="12">
        <f t="shared" si="38"/>
        <v>1847.9874999999956</v>
      </c>
      <c r="S160" s="39" t="s">
        <v>321</v>
      </c>
    </row>
    <row r="161" spans="2:19" x14ac:dyDescent="0.3">
      <c r="B161" s="64" t="s">
        <v>454</v>
      </c>
      <c r="C161" s="9">
        <v>9737332</v>
      </c>
      <c r="D161" s="10" t="s">
        <v>180</v>
      </c>
      <c r="E161" s="10" t="s">
        <v>35</v>
      </c>
      <c r="F161" s="11" t="s">
        <v>42</v>
      </c>
      <c r="G161" s="26"/>
      <c r="H161" s="12">
        <v>4876.96</v>
      </c>
      <c r="I161" s="26"/>
      <c r="J161" s="12">
        <v>4891.6400000000003</v>
      </c>
      <c r="K161" s="12">
        <f t="shared" si="36"/>
        <v>14.680000000000291</v>
      </c>
      <c r="L161" s="26"/>
      <c r="M161" s="12">
        <v>6021.0525000000007</v>
      </c>
      <c r="N161" s="12">
        <v>5137.5524999999998</v>
      </c>
      <c r="O161" s="42">
        <f t="shared" si="37"/>
        <v>-883.50000000000091</v>
      </c>
      <c r="P161" s="58" t="s">
        <v>329</v>
      </c>
      <c r="Q161" s="26"/>
      <c r="R161" s="12">
        <f t="shared" si="38"/>
        <v>260.59249999999975</v>
      </c>
      <c r="S161" s="39" t="s">
        <v>321</v>
      </c>
    </row>
    <row r="162" spans="2:19" x14ac:dyDescent="0.3">
      <c r="B162" s="64" t="s">
        <v>454</v>
      </c>
      <c r="C162" s="9">
        <v>5472253</v>
      </c>
      <c r="D162" s="10" t="s">
        <v>183</v>
      </c>
      <c r="E162" s="10" t="s">
        <v>444</v>
      </c>
      <c r="F162" s="11" t="s">
        <v>45</v>
      </c>
      <c r="G162" s="26"/>
      <c r="H162" s="12">
        <v>37472.18</v>
      </c>
      <c r="I162" s="26"/>
      <c r="J162" s="12">
        <v>54728.911666668202</v>
      </c>
      <c r="K162" s="12">
        <f t="shared" si="36"/>
        <v>17256.731666668202</v>
      </c>
      <c r="L162" s="26"/>
      <c r="M162" s="12">
        <v>59220.152499999997</v>
      </c>
      <c r="N162" s="12">
        <v>58882.577500000007</v>
      </c>
      <c r="O162" s="42">
        <f t="shared" si="37"/>
        <v>-337.57499999998981</v>
      </c>
      <c r="P162" s="58" t="s">
        <v>329</v>
      </c>
      <c r="Q162" s="26"/>
      <c r="R162" s="12">
        <f t="shared" si="38"/>
        <v>21410.397500000006</v>
      </c>
      <c r="S162" s="39" t="s">
        <v>321</v>
      </c>
    </row>
    <row r="163" spans="2:19" x14ac:dyDescent="0.3">
      <c r="B163" s="64" t="s">
        <v>454</v>
      </c>
      <c r="C163" s="9">
        <v>5460522</v>
      </c>
      <c r="D163" s="10" t="s">
        <v>281</v>
      </c>
      <c r="E163" s="10" t="s">
        <v>445</v>
      </c>
      <c r="F163" s="11" t="s">
        <v>53</v>
      </c>
      <c r="G163" s="26"/>
      <c r="H163" s="12">
        <v>0</v>
      </c>
      <c r="I163" s="26"/>
      <c r="J163" s="12"/>
      <c r="K163" s="12">
        <f t="shared" si="36"/>
        <v>0</v>
      </c>
      <c r="L163" s="26"/>
      <c r="M163" s="12">
        <v>6286.4833333333336</v>
      </c>
      <c r="N163" s="12">
        <v>5631.083333333333</v>
      </c>
      <c r="O163" s="42">
        <f t="shared" si="37"/>
        <v>-655.40000000000055</v>
      </c>
      <c r="P163" s="58" t="s">
        <v>329</v>
      </c>
      <c r="Q163" s="26"/>
      <c r="R163" s="12">
        <f t="shared" si="38"/>
        <v>5631.083333333333</v>
      </c>
      <c r="S163" s="39" t="s">
        <v>321</v>
      </c>
    </row>
    <row r="164" spans="2:19" x14ac:dyDescent="0.3">
      <c r="B164" s="64" t="s">
        <v>454</v>
      </c>
      <c r="C164" s="9">
        <v>6504051</v>
      </c>
      <c r="D164" s="10" t="s">
        <v>206</v>
      </c>
      <c r="E164" s="10" t="s">
        <v>446</v>
      </c>
      <c r="F164" s="11" t="s">
        <v>67</v>
      </c>
      <c r="G164" s="26"/>
      <c r="H164" s="12">
        <v>19295.64</v>
      </c>
      <c r="I164" s="26"/>
      <c r="J164" s="12">
        <v>18095.78</v>
      </c>
      <c r="K164" s="12">
        <f t="shared" si="36"/>
        <v>-1199.8600000000006</v>
      </c>
      <c r="L164" s="26"/>
      <c r="M164" s="12">
        <v>19475.744166666667</v>
      </c>
      <c r="N164" s="12">
        <v>19374.141666666666</v>
      </c>
      <c r="O164" s="42">
        <f t="shared" si="37"/>
        <v>-101.60250000000087</v>
      </c>
      <c r="P164" s="58" t="s">
        <v>329</v>
      </c>
      <c r="Q164" s="26"/>
      <c r="R164" s="12">
        <f t="shared" si="38"/>
        <v>78.501666666667006</v>
      </c>
      <c r="S164" s="39" t="s">
        <v>321</v>
      </c>
    </row>
    <row r="165" spans="2:19" x14ac:dyDescent="0.3">
      <c r="B165" s="64" t="s">
        <v>454</v>
      </c>
      <c r="C165" s="9">
        <v>5776902</v>
      </c>
      <c r="D165" s="10" t="s">
        <v>218</v>
      </c>
      <c r="E165" s="10" t="s">
        <v>447</v>
      </c>
      <c r="F165" s="11" t="s">
        <v>78</v>
      </c>
      <c r="G165" s="26"/>
      <c r="H165" s="12">
        <v>24991.27</v>
      </c>
      <c r="I165" s="26"/>
      <c r="J165" s="12">
        <v>30863.600000004699</v>
      </c>
      <c r="K165" s="12">
        <f t="shared" si="36"/>
        <v>5872.3300000046984</v>
      </c>
      <c r="L165" s="26"/>
      <c r="M165" s="12">
        <v>38735.584999999999</v>
      </c>
      <c r="N165" s="12">
        <v>36955.332499999997</v>
      </c>
      <c r="O165" s="42">
        <f t="shared" si="37"/>
        <v>-1780.2525000000023</v>
      </c>
      <c r="P165" s="58" t="s">
        <v>329</v>
      </c>
      <c r="Q165" s="26"/>
      <c r="R165" s="12">
        <f t="shared" si="38"/>
        <v>11964.062499999996</v>
      </c>
      <c r="S165" s="39" t="s">
        <v>321</v>
      </c>
    </row>
    <row r="166" spans="2:19" x14ac:dyDescent="0.3">
      <c r="B166" s="64" t="s">
        <v>454</v>
      </c>
      <c r="C166" s="9">
        <v>9497617</v>
      </c>
      <c r="D166" s="10" t="s">
        <v>219</v>
      </c>
      <c r="E166" s="10" t="s">
        <v>448</v>
      </c>
      <c r="F166" s="11" t="s">
        <v>79</v>
      </c>
      <c r="G166" s="26"/>
      <c r="H166" s="12">
        <v>13358.52</v>
      </c>
      <c r="I166" s="26"/>
      <c r="J166" s="12">
        <v>12889.78</v>
      </c>
      <c r="K166" s="12">
        <f t="shared" si="36"/>
        <v>-468.73999999999978</v>
      </c>
      <c r="L166" s="26"/>
      <c r="M166" s="12">
        <v>13976.514999999999</v>
      </c>
      <c r="N166" s="12">
        <v>13813.763333333334</v>
      </c>
      <c r="O166" s="42">
        <f t="shared" si="37"/>
        <v>-162.75166666666519</v>
      </c>
      <c r="P166" s="58" t="s">
        <v>329</v>
      </c>
      <c r="Q166" s="26"/>
      <c r="R166" s="12">
        <f t="shared" si="38"/>
        <v>455.24333333333379</v>
      </c>
      <c r="S166" s="39" t="s">
        <v>321</v>
      </c>
    </row>
    <row r="167" spans="2:19" x14ac:dyDescent="0.3">
      <c r="B167" s="64" t="s">
        <v>454</v>
      </c>
      <c r="C167" s="9">
        <v>6243975</v>
      </c>
      <c r="D167" s="10" t="s">
        <v>223</v>
      </c>
      <c r="E167" s="10" t="s">
        <v>449</v>
      </c>
      <c r="F167" s="11" t="s">
        <v>83</v>
      </c>
      <c r="G167" s="26"/>
      <c r="H167" s="12">
        <v>14813.35</v>
      </c>
      <c r="I167" s="26"/>
      <c r="J167" s="12">
        <v>16827.729999999501</v>
      </c>
      <c r="K167" s="12">
        <f t="shared" si="36"/>
        <v>2014.3799999995008</v>
      </c>
      <c r="L167" s="26"/>
      <c r="M167" s="12">
        <v>18687.497500000001</v>
      </c>
      <c r="N167" s="12">
        <v>18370.91</v>
      </c>
      <c r="O167" s="42">
        <f t="shared" si="37"/>
        <v>-316.58750000000146</v>
      </c>
      <c r="P167" s="58" t="s">
        <v>329</v>
      </c>
      <c r="Q167" s="26"/>
      <c r="R167" s="12">
        <f t="shared" si="38"/>
        <v>3557.5599999999995</v>
      </c>
      <c r="S167" s="39" t="s">
        <v>321</v>
      </c>
    </row>
    <row r="168" spans="2:19" x14ac:dyDescent="0.3">
      <c r="B168" s="64" t="s">
        <v>454</v>
      </c>
      <c r="C168" s="9">
        <v>9625925</v>
      </c>
      <c r="D168" s="10" t="s">
        <v>236</v>
      </c>
      <c r="E168" s="10" t="s">
        <v>2</v>
      </c>
      <c r="F168" s="11" t="s">
        <v>96</v>
      </c>
      <c r="G168" s="26"/>
      <c r="H168" s="12">
        <v>20567.88</v>
      </c>
      <c r="I168" s="26"/>
      <c r="J168" s="12">
        <v>0</v>
      </c>
      <c r="K168" s="12">
        <f t="shared" si="36"/>
        <v>-20567.88</v>
      </c>
      <c r="L168" s="26"/>
      <c r="M168" s="12">
        <v>25239.3</v>
      </c>
      <c r="N168" s="12">
        <v>24381.358333333334</v>
      </c>
      <c r="O168" s="42">
        <f t="shared" si="37"/>
        <v>-857.9416666666657</v>
      </c>
      <c r="P168" s="58" t="s">
        <v>329</v>
      </c>
      <c r="Q168" s="26"/>
      <c r="R168" s="12">
        <f t="shared" si="38"/>
        <v>3813.4783333333326</v>
      </c>
      <c r="S168" s="39" t="s">
        <v>321</v>
      </c>
    </row>
    <row r="169" spans="2:19" x14ac:dyDescent="0.3">
      <c r="B169" s="64" t="s">
        <v>454</v>
      </c>
      <c r="C169" s="9">
        <v>5111609</v>
      </c>
      <c r="D169" s="10" t="s">
        <v>237</v>
      </c>
      <c r="E169" s="10" t="s">
        <v>450</v>
      </c>
      <c r="F169" s="11" t="s">
        <v>97</v>
      </c>
      <c r="G169" s="26"/>
      <c r="H169" s="12">
        <v>27541.64</v>
      </c>
      <c r="I169" s="26"/>
      <c r="J169" s="12">
        <v>39979.2050000007</v>
      </c>
      <c r="K169" s="12">
        <f t="shared" si="36"/>
        <v>12437.565000000701</v>
      </c>
      <c r="L169" s="26"/>
      <c r="M169" s="12">
        <v>42871.305</v>
      </c>
      <c r="N169" s="12">
        <v>40033.797500000001</v>
      </c>
      <c r="O169" s="42">
        <f t="shared" si="37"/>
        <v>-2837.5074999999997</v>
      </c>
      <c r="P169" s="58" t="s">
        <v>329</v>
      </c>
      <c r="Q169" s="26"/>
      <c r="R169" s="12">
        <f t="shared" si="38"/>
        <v>12492.157500000001</v>
      </c>
      <c r="S169" s="39" t="s">
        <v>321</v>
      </c>
    </row>
    <row r="170" spans="2:19" x14ac:dyDescent="0.3">
      <c r="B170" s="64" t="s">
        <v>454</v>
      </c>
      <c r="C170" s="9" t="s">
        <v>282</v>
      </c>
      <c r="D170" s="10" t="s">
        <v>283</v>
      </c>
      <c r="E170" s="10" t="s">
        <v>451</v>
      </c>
      <c r="F170" s="11" t="s">
        <v>302</v>
      </c>
      <c r="G170" s="26"/>
      <c r="H170" s="12">
        <v>0</v>
      </c>
      <c r="I170" s="26"/>
      <c r="J170" s="12"/>
      <c r="K170" s="12">
        <f t="shared" si="36"/>
        <v>0</v>
      </c>
      <c r="L170" s="26"/>
      <c r="M170" s="12">
        <v>7486.9124999999995</v>
      </c>
      <c r="N170" s="12">
        <v>7273.9625000000005</v>
      </c>
      <c r="O170" s="42">
        <f t="shared" si="37"/>
        <v>-212.94999999999891</v>
      </c>
      <c r="P170" s="58" t="s">
        <v>329</v>
      </c>
      <c r="Q170" s="26"/>
      <c r="R170" s="12">
        <f t="shared" si="38"/>
        <v>7273.9625000000005</v>
      </c>
      <c r="S170" s="39" t="s">
        <v>321</v>
      </c>
    </row>
    <row r="171" spans="2:19" x14ac:dyDescent="0.3">
      <c r="B171" s="64" t="s">
        <v>454</v>
      </c>
      <c r="C171" s="9">
        <v>5399432</v>
      </c>
      <c r="D171" s="10" t="s">
        <v>256</v>
      </c>
      <c r="E171" s="10" t="s">
        <v>452</v>
      </c>
      <c r="F171" s="11" t="s">
        <v>112</v>
      </c>
      <c r="G171" s="26"/>
      <c r="H171" s="12">
        <v>6567.35</v>
      </c>
      <c r="I171" s="26"/>
      <c r="J171" s="12">
        <v>10104.2949999993</v>
      </c>
      <c r="K171" s="12">
        <f t="shared" si="36"/>
        <v>3536.9449999992994</v>
      </c>
      <c r="L171" s="26"/>
      <c r="M171" s="12">
        <v>11484.027499999998</v>
      </c>
      <c r="N171" s="12">
        <v>10575.495000000001</v>
      </c>
      <c r="O171" s="42">
        <f t="shared" si="37"/>
        <v>-908.53249999999753</v>
      </c>
      <c r="P171" s="58" t="s">
        <v>329</v>
      </c>
      <c r="Q171" s="26"/>
      <c r="R171" s="12">
        <f t="shared" si="38"/>
        <v>4008.1450000000004</v>
      </c>
      <c r="S171" s="39" t="s">
        <v>321</v>
      </c>
    </row>
    <row r="172" spans="2:19" x14ac:dyDescent="0.3">
      <c r="B172" s="64" t="s">
        <v>454</v>
      </c>
      <c r="C172" s="9">
        <v>5750180</v>
      </c>
      <c r="D172" s="10" t="s">
        <v>262</v>
      </c>
      <c r="E172" s="10" t="s">
        <v>7</v>
      </c>
      <c r="F172" s="11" t="s">
        <v>118</v>
      </c>
      <c r="G172" s="26"/>
      <c r="H172" s="12">
        <v>25533.15</v>
      </c>
      <c r="I172" s="26"/>
      <c r="J172" s="12">
        <v>24761.560000000201</v>
      </c>
      <c r="K172" s="12">
        <f t="shared" si="36"/>
        <v>-771.58999999980006</v>
      </c>
      <c r="L172" s="26"/>
      <c r="M172" s="12">
        <v>27647.66</v>
      </c>
      <c r="N172" s="12">
        <v>26899.63</v>
      </c>
      <c r="O172" s="42">
        <f t="shared" si="37"/>
        <v>-748.02999999999884</v>
      </c>
      <c r="P172" s="58" t="s">
        <v>329</v>
      </c>
      <c r="Q172" s="26"/>
      <c r="R172" s="12">
        <f t="shared" si="38"/>
        <v>1366.4799999999996</v>
      </c>
      <c r="S172" s="39" t="s">
        <v>321</v>
      </c>
    </row>
    <row r="173" spans="2:19" ht="15" thickBot="1" x14ac:dyDescent="0.35">
      <c r="B173" s="65" t="s">
        <v>454</v>
      </c>
      <c r="C173" s="13">
        <v>7534302</v>
      </c>
      <c r="D173" s="14" t="s">
        <v>263</v>
      </c>
      <c r="E173" s="14" t="s">
        <v>453</v>
      </c>
      <c r="F173" s="15" t="s">
        <v>119</v>
      </c>
      <c r="G173" s="26"/>
      <c r="H173" s="16">
        <v>8369.69</v>
      </c>
      <c r="I173" s="26"/>
      <c r="J173" s="16">
        <v>13960.8949999998</v>
      </c>
      <c r="K173" s="16">
        <f t="shared" si="36"/>
        <v>5591.2049999997998</v>
      </c>
      <c r="L173" s="26"/>
      <c r="M173" s="16">
        <v>18593.2</v>
      </c>
      <c r="N173" s="16">
        <v>18509.267499999998</v>
      </c>
      <c r="O173" s="51">
        <f t="shared" si="37"/>
        <v>-83.932500000002619</v>
      </c>
      <c r="P173" s="60" t="s">
        <v>329</v>
      </c>
      <c r="Q173" s="26"/>
      <c r="R173" s="16">
        <f t="shared" si="38"/>
        <v>10139.577499999998</v>
      </c>
      <c r="S173" s="40" t="s">
        <v>321</v>
      </c>
    </row>
    <row r="174" spans="2:19" ht="33" customHeight="1" thickBot="1" x14ac:dyDescent="0.35">
      <c r="B174" s="67" t="s">
        <v>454</v>
      </c>
      <c r="C174" s="90" t="s">
        <v>325</v>
      </c>
      <c r="D174" s="91"/>
      <c r="E174" s="91"/>
      <c r="F174" s="92"/>
      <c r="G174" s="26"/>
      <c r="H174" s="17">
        <f>SUM(H159:H173)</f>
        <v>265550.69</v>
      </c>
      <c r="I174" s="26"/>
      <c r="J174" s="17">
        <f t="shared" ref="J174:K174" si="39">SUM(J159:J173)</f>
        <v>297203.23166668473</v>
      </c>
      <c r="K174" s="17">
        <f t="shared" si="39"/>
        <v>31652.541666684694</v>
      </c>
      <c r="L174" s="26"/>
      <c r="M174" s="17">
        <f t="shared" ref="M174:O174" si="40">SUM(M159:M173)</f>
        <v>368204.82999999996</v>
      </c>
      <c r="N174" s="17">
        <f t="shared" si="40"/>
        <v>356990.07166666671</v>
      </c>
      <c r="O174" s="50">
        <f t="shared" si="40"/>
        <v>-11214.758333333328</v>
      </c>
      <c r="P174" s="59" t="s">
        <v>329</v>
      </c>
      <c r="Q174" s="26"/>
      <c r="R174" s="32">
        <f t="shared" si="38"/>
        <v>91439.381666666712</v>
      </c>
      <c r="S174" s="41" t="s">
        <v>321</v>
      </c>
    </row>
    <row r="175" spans="2:19" x14ac:dyDescent="0.3">
      <c r="O175" s="6"/>
      <c r="S175" s="6"/>
    </row>
    <row r="176" spans="2:19" x14ac:dyDescent="0.3">
      <c r="O176" s="6"/>
      <c r="S176" s="6"/>
    </row>
    <row r="177" spans="2:19" x14ac:dyDescent="0.3">
      <c r="O177" s="6"/>
      <c r="S177" s="6"/>
    </row>
    <row r="178" spans="2:19" x14ac:dyDescent="0.3">
      <c r="O178" s="6"/>
      <c r="S178" s="6"/>
    </row>
    <row r="179" spans="2:19" x14ac:dyDescent="0.3">
      <c r="O179" s="6"/>
      <c r="S179" s="6"/>
    </row>
    <row r="180" spans="2:19" x14ac:dyDescent="0.3">
      <c r="O180" s="6"/>
      <c r="S180" s="6"/>
    </row>
    <row r="181" spans="2:19" x14ac:dyDescent="0.3">
      <c r="O181" s="6"/>
      <c r="S181" s="6"/>
    </row>
    <row r="182" spans="2:19" ht="15" thickBot="1" x14ac:dyDescent="0.35">
      <c r="O182" s="6"/>
      <c r="S182" s="6"/>
    </row>
    <row r="183" spans="2:19" ht="33" customHeight="1" thickBot="1" x14ac:dyDescent="0.35">
      <c r="B183" s="68" t="s">
        <v>464</v>
      </c>
      <c r="C183" s="90" t="s">
        <v>325</v>
      </c>
      <c r="D183" s="91"/>
      <c r="E183" s="91"/>
      <c r="F183" s="92"/>
      <c r="G183" s="26"/>
      <c r="H183" s="17">
        <f>H36</f>
        <v>271960.43999999994</v>
      </c>
      <c r="I183" s="26"/>
      <c r="J183" s="17">
        <f>J36</f>
        <v>326302.85666668462</v>
      </c>
      <c r="K183" s="17">
        <f>K36</f>
        <v>54342.416666684556</v>
      </c>
      <c r="L183" s="26"/>
      <c r="M183" s="17">
        <f>M36</f>
        <v>427073.02</v>
      </c>
      <c r="N183" s="17">
        <f>N36</f>
        <v>427073.02</v>
      </c>
      <c r="O183" s="53">
        <f>O36</f>
        <v>0</v>
      </c>
      <c r="P183" s="57" t="s">
        <v>320</v>
      </c>
      <c r="Q183" s="26"/>
      <c r="R183" s="32">
        <f>R36</f>
        <v>155112.58000000007</v>
      </c>
      <c r="S183" s="41" t="s">
        <v>321</v>
      </c>
    </row>
    <row r="184" spans="2:19" ht="33" customHeight="1" thickBot="1" x14ac:dyDescent="0.35">
      <c r="B184" s="68" t="s">
        <v>463</v>
      </c>
      <c r="C184" s="87" t="s">
        <v>324</v>
      </c>
      <c r="D184" s="88"/>
      <c r="E184" s="88"/>
      <c r="F184" s="89"/>
      <c r="G184" s="26"/>
      <c r="H184" s="17">
        <f>H69</f>
        <v>665405.08000000007</v>
      </c>
      <c r="I184" s="26"/>
      <c r="J184" s="17">
        <f>J69</f>
        <v>881361.57666664268</v>
      </c>
      <c r="K184" s="17">
        <f>K69</f>
        <v>215956.49666664281</v>
      </c>
      <c r="L184" s="26"/>
      <c r="M184" s="17">
        <f>M69</f>
        <v>833234.14499999967</v>
      </c>
      <c r="N184" s="17">
        <f>N69</f>
        <v>833234.14499999967</v>
      </c>
      <c r="O184" s="53">
        <f>O69</f>
        <v>0</v>
      </c>
      <c r="P184" s="57" t="s">
        <v>320</v>
      </c>
      <c r="Q184" s="26"/>
      <c r="R184" s="32">
        <f>R69</f>
        <v>167829.06499999959</v>
      </c>
      <c r="S184" s="46" t="s">
        <v>323</v>
      </c>
    </row>
    <row r="185" spans="2:19" ht="33" customHeight="1" thickBot="1" x14ac:dyDescent="0.35">
      <c r="B185" s="68" t="s">
        <v>462</v>
      </c>
      <c r="C185" s="84" t="s">
        <v>327</v>
      </c>
      <c r="D185" s="85"/>
      <c r="E185" s="85"/>
      <c r="F185" s="86"/>
      <c r="G185" s="26"/>
      <c r="H185" s="17">
        <f>H97</f>
        <v>547951.11749999993</v>
      </c>
      <c r="I185" s="26"/>
      <c r="J185" s="17">
        <f>J97</f>
        <v>419082.00666665984</v>
      </c>
      <c r="K185" s="17">
        <f>K97</f>
        <v>-128869.11083334027</v>
      </c>
      <c r="L185" s="26"/>
      <c r="M185" s="17">
        <f>M97</f>
        <v>383547.05083333334</v>
      </c>
      <c r="N185" s="17">
        <f>N97</f>
        <v>383547.05083333334</v>
      </c>
      <c r="O185" s="53">
        <f>O97</f>
        <v>0</v>
      </c>
      <c r="P185" s="57" t="s">
        <v>320</v>
      </c>
      <c r="Q185" s="26"/>
      <c r="R185" s="32">
        <f>R97</f>
        <v>-164404.06666666659</v>
      </c>
      <c r="S185" s="43" t="s">
        <v>322</v>
      </c>
    </row>
    <row r="186" spans="2:19" ht="33" customHeight="1" thickBot="1" x14ac:dyDescent="0.35">
      <c r="B186" s="68" t="s">
        <v>461</v>
      </c>
      <c r="C186" s="90" t="s">
        <v>331</v>
      </c>
      <c r="D186" s="91"/>
      <c r="E186" s="91"/>
      <c r="F186" s="92"/>
      <c r="G186" s="26"/>
      <c r="H186" s="17">
        <f>H127</f>
        <v>628258.87749999994</v>
      </c>
      <c r="I186" s="26"/>
      <c r="J186" s="17">
        <f>J127</f>
        <v>387471.01000001235</v>
      </c>
      <c r="K186" s="17">
        <f>K127</f>
        <v>-240787.86749998759</v>
      </c>
      <c r="L186" s="26"/>
      <c r="M186" s="17">
        <f>M127</f>
        <v>443073.53</v>
      </c>
      <c r="N186" s="17">
        <f>N127</f>
        <v>443073.53</v>
      </c>
      <c r="O186" s="53">
        <f>O127</f>
        <v>0</v>
      </c>
      <c r="P186" s="57" t="s">
        <v>320</v>
      </c>
      <c r="Q186" s="26"/>
      <c r="R186" s="32">
        <f>R127</f>
        <v>-185185.34749999992</v>
      </c>
      <c r="S186" s="41" t="s">
        <v>326</v>
      </c>
    </row>
    <row r="187" spans="2:19" ht="33" customHeight="1" thickBot="1" x14ac:dyDescent="0.35">
      <c r="B187" s="68" t="s">
        <v>460</v>
      </c>
      <c r="C187" s="84" t="s">
        <v>327</v>
      </c>
      <c r="D187" s="85"/>
      <c r="E187" s="85"/>
      <c r="F187" s="86"/>
      <c r="G187" s="26"/>
      <c r="H187" s="17">
        <f>H139</f>
        <v>203776.33000000002</v>
      </c>
      <c r="I187" s="26"/>
      <c r="J187" s="17">
        <f>J139</f>
        <v>151795.33833332878</v>
      </c>
      <c r="K187" s="17">
        <f>K139</f>
        <v>-51980.991666671223</v>
      </c>
      <c r="L187" s="26"/>
      <c r="M187" s="17">
        <f>M139</f>
        <v>142140.71166666667</v>
      </c>
      <c r="N187" s="17">
        <f>N139</f>
        <v>132448.84083333332</v>
      </c>
      <c r="O187" s="50">
        <f>O139</f>
        <v>-9691.8708333333343</v>
      </c>
      <c r="P187" s="59" t="s">
        <v>329</v>
      </c>
      <c r="Q187" s="26"/>
      <c r="R187" s="32">
        <f>R139</f>
        <v>-71327.489166666695</v>
      </c>
      <c r="S187" s="43" t="s">
        <v>322</v>
      </c>
    </row>
    <row r="188" spans="2:19" ht="33" customHeight="1" thickBot="1" x14ac:dyDescent="0.35">
      <c r="B188" s="68" t="s">
        <v>459</v>
      </c>
      <c r="C188" s="90" t="s">
        <v>331</v>
      </c>
      <c r="D188" s="91"/>
      <c r="E188" s="91"/>
      <c r="F188" s="92"/>
      <c r="G188" s="26"/>
      <c r="H188" s="17">
        <f>H149</f>
        <v>160290.46000000002</v>
      </c>
      <c r="I188" s="26"/>
      <c r="J188" s="17">
        <f>J149</f>
        <v>97824.655000004481</v>
      </c>
      <c r="K188" s="17">
        <f>K149</f>
        <v>-62465.804999995511</v>
      </c>
      <c r="L188" s="26"/>
      <c r="M188" s="17">
        <f>M149</f>
        <v>141163.64500000002</v>
      </c>
      <c r="N188" s="17">
        <f>N149</f>
        <v>132649.38250000001</v>
      </c>
      <c r="O188" s="50">
        <f>O149</f>
        <v>-8514.2625000000044</v>
      </c>
      <c r="P188" s="59" t="s">
        <v>329</v>
      </c>
      <c r="Q188" s="26"/>
      <c r="R188" s="32">
        <f>R149</f>
        <v>-27641.077500000014</v>
      </c>
      <c r="S188" s="41" t="s">
        <v>330</v>
      </c>
    </row>
    <row r="189" spans="2:19" ht="33" customHeight="1" thickBot="1" x14ac:dyDescent="0.35">
      <c r="B189" s="68" t="s">
        <v>458</v>
      </c>
      <c r="C189" s="87" t="s">
        <v>324</v>
      </c>
      <c r="D189" s="88"/>
      <c r="E189" s="88"/>
      <c r="F189" s="89"/>
      <c r="G189" s="26"/>
      <c r="H189" s="17">
        <f>H157</f>
        <v>131199.75</v>
      </c>
      <c r="I189" s="26"/>
      <c r="J189" s="17">
        <f>J157</f>
        <v>179951.81000002031</v>
      </c>
      <c r="K189" s="17">
        <f>K157</f>
        <v>48752.060000020305</v>
      </c>
      <c r="L189" s="26"/>
      <c r="M189" s="17">
        <f>M157</f>
        <v>176993.88249999998</v>
      </c>
      <c r="N189" s="17">
        <f>N157</f>
        <v>170544.76750000002</v>
      </c>
      <c r="O189" s="50">
        <f>O157</f>
        <v>-6449.1149999999889</v>
      </c>
      <c r="P189" s="59" t="s">
        <v>329</v>
      </c>
      <c r="Q189" s="26"/>
      <c r="R189" s="32">
        <f>R157</f>
        <v>39345.017500000016</v>
      </c>
      <c r="S189" s="46" t="s">
        <v>323</v>
      </c>
    </row>
    <row r="190" spans="2:19" ht="33" customHeight="1" thickBot="1" x14ac:dyDescent="0.35">
      <c r="B190" s="68" t="s">
        <v>457</v>
      </c>
      <c r="C190" s="90" t="s">
        <v>325</v>
      </c>
      <c r="D190" s="91"/>
      <c r="E190" s="91"/>
      <c r="F190" s="92"/>
      <c r="G190" s="26"/>
      <c r="H190" s="17">
        <f>H174</f>
        <v>265550.69</v>
      </c>
      <c r="I190" s="26"/>
      <c r="J190" s="17">
        <f>J174</f>
        <v>297203.23166668473</v>
      </c>
      <c r="K190" s="17">
        <f>K174</f>
        <v>31652.541666684694</v>
      </c>
      <c r="L190" s="26"/>
      <c r="M190" s="17">
        <f>M174</f>
        <v>368204.82999999996</v>
      </c>
      <c r="N190" s="17">
        <f>N174</f>
        <v>356990.07166666671</v>
      </c>
      <c r="O190" s="50">
        <f>O174</f>
        <v>-11214.758333333328</v>
      </c>
      <c r="P190" s="59" t="s">
        <v>329</v>
      </c>
      <c r="Q190" s="26"/>
      <c r="R190" s="32">
        <f>R174</f>
        <v>91439.381666666712</v>
      </c>
      <c r="S190" s="41" t="s">
        <v>321</v>
      </c>
    </row>
    <row r="192" spans="2:19" ht="15" thickBot="1" x14ac:dyDescent="0.35"/>
    <row r="193" spans="2:18" ht="29.4" customHeight="1" thickBot="1" x14ac:dyDescent="0.35">
      <c r="B193" s="68" t="s">
        <v>466</v>
      </c>
      <c r="C193" s="93" t="s">
        <v>465</v>
      </c>
      <c r="D193" s="94"/>
      <c r="E193" s="94"/>
      <c r="F193" s="95"/>
      <c r="H193" s="17">
        <f>SUM(H183:H190)</f>
        <v>2874392.7449999996</v>
      </c>
      <c r="J193" s="17">
        <f t="shared" ref="J193:K193" si="41">SUM(J183:J190)</f>
        <v>2740992.4850000381</v>
      </c>
      <c r="K193" s="17">
        <f t="shared" si="41"/>
        <v>-133400.2599999622</v>
      </c>
      <c r="M193" s="17">
        <f t="shared" ref="M193:N193" si="42">SUM(M183:M190)</f>
        <v>2915430.8149999995</v>
      </c>
      <c r="N193" s="17">
        <f t="shared" si="42"/>
        <v>2879560.8083333327</v>
      </c>
      <c r="O193" s="17">
        <f>SUM(O183:O190)</f>
        <v>-35870.006666666653</v>
      </c>
      <c r="R193" s="17">
        <f>SUM(R183:R190)</f>
        <v>5168.0633333331789</v>
      </c>
    </row>
    <row r="195" spans="2:18" x14ac:dyDescent="0.3">
      <c r="B195" s="69"/>
    </row>
    <row r="196" spans="2:18" x14ac:dyDescent="0.3">
      <c r="B196" s="70"/>
    </row>
  </sheetData>
  <sheetProtection selectLockedCells="1" selectUnlockedCells="1"/>
  <sortState ref="C9:AC35">
    <sortCondition ref="F9:F35"/>
  </sortState>
  <mergeCells count="30">
    <mergeCell ref="C183:F183"/>
    <mergeCell ref="C193:F193"/>
    <mergeCell ref="C188:F188"/>
    <mergeCell ref="C189:F189"/>
    <mergeCell ref="C190:F190"/>
    <mergeCell ref="C184:F184"/>
    <mergeCell ref="C185:F185"/>
    <mergeCell ref="C186:F186"/>
    <mergeCell ref="C187:F187"/>
    <mergeCell ref="C139:F139"/>
    <mergeCell ref="C157:F157"/>
    <mergeCell ref="C174:F174"/>
    <mergeCell ref="C36:F36"/>
    <mergeCell ref="C69:F69"/>
    <mergeCell ref="C97:F97"/>
    <mergeCell ref="C127:F127"/>
    <mergeCell ref="C149:F149"/>
    <mergeCell ref="B6:B8"/>
    <mergeCell ref="J1:S3"/>
    <mergeCell ref="M7:O7"/>
    <mergeCell ref="H7:H8"/>
    <mergeCell ref="F6:F8"/>
    <mergeCell ref="P7:P8"/>
    <mergeCell ref="O6:P6"/>
    <mergeCell ref="D6:D8"/>
    <mergeCell ref="C6:C8"/>
    <mergeCell ref="J7:K7"/>
    <mergeCell ref="R6:S6"/>
    <mergeCell ref="R7:S7"/>
    <mergeCell ref="E6:E8"/>
  </mergeCells>
  <conditionalFormatting sqref="K9:K35 K37:K68 R37:R68 R71:R96 K71:K96 K99:K126 R99:R126 R129:R138 K129:K138 K151:K156 R151:R156 K141:K148 R141:R148 R159:R173 K159:K173">
    <cfRule type="cellIs" dxfId="47" priority="83" operator="lessThan">
      <formula>-1</formula>
    </cfRule>
    <cfRule type="cellIs" dxfId="46" priority="84" operator="greaterThan">
      <formula>1</formula>
    </cfRule>
  </conditionalFormatting>
  <conditionalFormatting sqref="R9:R35">
    <cfRule type="cellIs" dxfId="45" priority="81" operator="lessThan">
      <formula>-1</formula>
    </cfRule>
    <cfRule type="cellIs" dxfId="44" priority="82" operator="greaterThan">
      <formula>1</formula>
    </cfRule>
  </conditionalFormatting>
  <conditionalFormatting sqref="R36">
    <cfRule type="cellIs" dxfId="43" priority="77" operator="lessThan">
      <formula>-1</formula>
    </cfRule>
    <cfRule type="cellIs" dxfId="42" priority="78" operator="greaterThan">
      <formula>1</formula>
    </cfRule>
  </conditionalFormatting>
  <conditionalFormatting sqref="K70 R70">
    <cfRule type="cellIs" dxfId="41" priority="73" operator="lessThan">
      <formula>-1</formula>
    </cfRule>
    <cfRule type="cellIs" dxfId="40" priority="74" operator="greaterThan">
      <formula>1</formula>
    </cfRule>
  </conditionalFormatting>
  <conditionalFormatting sqref="R69">
    <cfRule type="cellIs" dxfId="39" priority="69" operator="lessThan">
      <formula>-1</formula>
    </cfRule>
    <cfRule type="cellIs" dxfId="38" priority="70" operator="greaterThan">
      <formula>1</formula>
    </cfRule>
  </conditionalFormatting>
  <conditionalFormatting sqref="K98 R98">
    <cfRule type="cellIs" dxfId="37" priority="65" operator="lessThan">
      <formula>-1</formula>
    </cfRule>
    <cfRule type="cellIs" dxfId="36" priority="66" operator="greaterThan">
      <formula>1</formula>
    </cfRule>
  </conditionalFormatting>
  <conditionalFormatting sqref="R97">
    <cfRule type="cellIs" dxfId="35" priority="63" operator="lessThan">
      <formula>-1</formula>
    </cfRule>
    <cfRule type="cellIs" dxfId="34" priority="64" operator="greaterThan">
      <formula>1</formula>
    </cfRule>
  </conditionalFormatting>
  <conditionalFormatting sqref="K128 R128">
    <cfRule type="cellIs" dxfId="33" priority="61" operator="lessThan">
      <formula>-1</formula>
    </cfRule>
    <cfRule type="cellIs" dxfId="32" priority="62" operator="greaterThan">
      <formula>1</formula>
    </cfRule>
  </conditionalFormatting>
  <conditionalFormatting sqref="R127">
    <cfRule type="cellIs" dxfId="31" priority="59" operator="lessThan">
      <formula>-1</formula>
    </cfRule>
    <cfRule type="cellIs" dxfId="30" priority="60" operator="greaterThan">
      <formula>1</formula>
    </cfRule>
  </conditionalFormatting>
  <conditionalFormatting sqref="K150 R150">
    <cfRule type="cellIs" dxfId="29" priority="57" operator="lessThan">
      <formula>-1</formula>
    </cfRule>
    <cfRule type="cellIs" dxfId="28" priority="58" operator="greaterThan">
      <formula>1</formula>
    </cfRule>
  </conditionalFormatting>
  <conditionalFormatting sqref="R149">
    <cfRule type="cellIs" dxfId="27" priority="55" operator="lessThan">
      <formula>-1</formula>
    </cfRule>
    <cfRule type="cellIs" dxfId="26" priority="56" operator="greaterThan">
      <formula>1</formula>
    </cfRule>
  </conditionalFormatting>
  <conditionalFormatting sqref="K140 R140">
    <cfRule type="cellIs" dxfId="25" priority="53" operator="lessThan">
      <formula>-1</formula>
    </cfRule>
    <cfRule type="cellIs" dxfId="24" priority="54" operator="greaterThan">
      <formula>1</formula>
    </cfRule>
  </conditionalFormatting>
  <conditionalFormatting sqref="R139">
    <cfRule type="cellIs" dxfId="23" priority="51" operator="lessThan">
      <formula>-1</formula>
    </cfRule>
    <cfRule type="cellIs" dxfId="22" priority="52" operator="greaterThan">
      <formula>1</formula>
    </cfRule>
  </conditionalFormatting>
  <conditionalFormatting sqref="K158 R158">
    <cfRule type="cellIs" dxfId="21" priority="49" operator="lessThan">
      <formula>-1</formula>
    </cfRule>
    <cfRule type="cellIs" dxfId="20" priority="50" operator="greaterThan">
      <formula>1</formula>
    </cfRule>
  </conditionalFormatting>
  <conditionalFormatting sqref="R157">
    <cfRule type="cellIs" dxfId="19" priority="47" operator="lessThan">
      <formula>-1</formula>
    </cfRule>
    <cfRule type="cellIs" dxfId="18" priority="48" operator="greaterThan">
      <formula>1</formula>
    </cfRule>
  </conditionalFormatting>
  <conditionalFormatting sqref="R174">
    <cfRule type="cellIs" dxfId="17" priority="43" operator="lessThan">
      <formula>-1</formula>
    </cfRule>
    <cfRule type="cellIs" dxfId="16" priority="44" operator="greaterThan">
      <formula>1</formula>
    </cfRule>
  </conditionalFormatting>
  <conditionalFormatting sqref="R183">
    <cfRule type="cellIs" dxfId="15" priority="37" operator="lessThan">
      <formula>-1</formula>
    </cfRule>
    <cfRule type="cellIs" dxfId="14" priority="38" operator="greaterThan">
      <formula>1</formula>
    </cfRule>
  </conditionalFormatting>
  <conditionalFormatting sqref="R184">
    <cfRule type="cellIs" dxfId="13" priority="33" operator="lessThan">
      <formula>-1</formula>
    </cfRule>
    <cfRule type="cellIs" dxfId="12" priority="34" operator="greaterThan">
      <formula>1</formula>
    </cfRule>
  </conditionalFormatting>
  <conditionalFormatting sqref="R185">
    <cfRule type="cellIs" dxfId="11" priority="29" operator="lessThan">
      <formula>-1</formula>
    </cfRule>
    <cfRule type="cellIs" dxfId="10" priority="30" operator="greaterThan">
      <formula>1</formula>
    </cfRule>
  </conditionalFormatting>
  <conditionalFormatting sqref="R186">
    <cfRule type="cellIs" dxfId="9" priority="25" operator="lessThan">
      <formula>-1</formula>
    </cfRule>
    <cfRule type="cellIs" dxfId="8" priority="26" operator="greaterThan">
      <formula>1</formula>
    </cfRule>
  </conditionalFormatting>
  <conditionalFormatting sqref="R188">
    <cfRule type="cellIs" dxfId="7" priority="21" operator="lessThan">
      <formula>-1</formula>
    </cfRule>
    <cfRule type="cellIs" dxfId="6" priority="22" operator="greaterThan">
      <formula>1</formula>
    </cfRule>
  </conditionalFormatting>
  <conditionalFormatting sqref="R187">
    <cfRule type="cellIs" dxfId="5" priority="17" operator="lessThan">
      <formula>-1</formula>
    </cfRule>
    <cfRule type="cellIs" dxfId="4" priority="18" operator="greaterThan">
      <formula>1</formula>
    </cfRule>
  </conditionalFormatting>
  <conditionalFormatting sqref="R190">
    <cfRule type="cellIs" dxfId="3" priority="11" operator="lessThan">
      <formula>-1</formula>
    </cfRule>
    <cfRule type="cellIs" dxfId="2" priority="12" operator="greaterThan">
      <formula>1</formula>
    </cfRule>
  </conditionalFormatting>
  <conditionalFormatting sqref="R189">
    <cfRule type="cellIs" dxfId="1" priority="13" operator="lessThan">
      <formula>-1</formula>
    </cfRule>
    <cfRule type="cellIs" dxfId="0" priority="14" operator="greaterThan">
      <formula>1</formula>
    </cfRule>
  </conditionalFormatting>
  <pageMargins left="0.19685039370078741" right="0.11811023622047245" top="0.15748031496062992" bottom="0.19685039370078741" header="0.51181102362204722" footer="0.51181102362204722"/>
  <pageSetup paperSize="9" scale="7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</vt:lpstr>
      <vt:lpstr>Avaliação!Titulos_de_impressao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Clemilson</dc:creator>
  <dc:description/>
  <cp:lastModifiedBy>Windows</cp:lastModifiedBy>
  <cp:revision>28</cp:revision>
  <cp:lastPrinted>2024-03-01T17:24:53Z</cp:lastPrinted>
  <dcterms:created xsi:type="dcterms:W3CDTF">2021-03-24T19:06:05Z</dcterms:created>
  <dcterms:modified xsi:type="dcterms:W3CDTF">2024-03-13T13:11:51Z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