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externalLink+xml" PartName="/xl/externalLinks/externalLink1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custom-properties" Target="docProps/custom.xml"/><Relationship Id="rId4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lanilha3" sheetId="1" r:id="rId4"/>
    <sheet state="visible" name="hospitalar" sheetId="2" r:id="rId5"/>
    <sheet state="visible" name="ambulatorial" sheetId="3" r:id="rId6"/>
  </sheets>
  <externalReferences>
    <externalReference r:id="rId7"/>
  </externalReferences>
  <definedNames>
    <definedName name="cc">#REF!</definedName>
    <definedName name="PAINEL">#REF!</definedName>
    <definedName name="SU">#REF!</definedName>
    <definedName name="zz">#REF!</definedName>
    <definedName name="sig">#REF!</definedName>
    <definedName name="BB">Planilha3!$A$2:$E$4754</definedName>
    <definedName hidden="1" localSheetId="1" name="_xlnm._FilterDatabase">hospitalar!$A$1:$P$1112</definedName>
    <definedName hidden="1" localSheetId="2" name="_xlnm._FilterDatabase">ambulatorial!$A$1:$K$45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O418">
      <text>
        <t xml:space="preserve">CARLOS NÃO ORÇA POIS E COM AIH ESTADUAL
</t>
      </text>
    </comment>
  </commentList>
</comments>
</file>

<file path=xl/sharedStrings.xml><?xml version="1.0" encoding="utf-8"?>
<sst xmlns="http://schemas.openxmlformats.org/spreadsheetml/2006/main" count="4666" uniqueCount="1187">
  <si>
    <t>CLICA EM MANUTENÇÃO</t>
  </si>
  <si>
    <t>CLICA EM VALORES VIGENTES DE PROCEDIMENTOS</t>
  </si>
  <si>
    <t>TEM QUE ESTAR NA COMPETÊNCIA JANEIRO 2024</t>
  </si>
  <si>
    <t>CLICA EM PROCURAR</t>
  </si>
  <si>
    <t>SOMENTE AS LINHAS CINZAS ACEITAM O PRÊMIO AS BRANCAS NÃO</t>
  </si>
  <si>
    <t>FAVOR CONFERIR O NUMERO DO PROCEDIMENTO E O NOME</t>
  </si>
  <si>
    <t>OS PRÊMIOS VÃO NA ABA COMPLEMENTO FEDERAL, SÓ COPIAR OS VALORES QUE APARECEM NA COLUNA SH PRÊMIO E SP PRÊMIO QUE ESTÃO AGORA NA ORDEM CORRETA</t>
  </si>
  <si>
    <t>CUIDADO! TEM QUE GRAVAR NO FINAL</t>
  </si>
  <si>
    <t>AH! OS PRÊMIOS AQUI ESTÃO NAS FAIXAS AZUL E CINZA, AMARELO NÃO</t>
  </si>
  <si>
    <t>CÓDIGO</t>
  </si>
  <si>
    <t>PROCEDIMENTO</t>
  </si>
  <si>
    <t>ESPECIALIDADE</t>
  </si>
  <si>
    <t>COMPLEXIDADE</t>
  </si>
  <si>
    <t>INSTRUMENTO DE REGISTRO</t>
  </si>
  <si>
    <t>SP</t>
  </si>
  <si>
    <t>SH</t>
  </si>
  <si>
    <t>Valor Hospitalar SIGTAP/SUS</t>
  </si>
  <si>
    <t>COMPLEMENTO TABELA CATARINENSE</t>
  </si>
  <si>
    <t>OPME TABELA CATARINENSE</t>
  </si>
  <si>
    <t>VALOR POR PROCEDIMENTO</t>
  </si>
  <si>
    <t>Nº X APLICADO</t>
  </si>
  <si>
    <t>SH VALOR DO PRÊMIO</t>
  </si>
  <si>
    <t>SP VALOR DO PRÊMIO</t>
  </si>
  <si>
    <t>DIFERENÇA DEF SEM OPME</t>
  </si>
  <si>
    <t>DIFERENÇA DEF COM OPME</t>
  </si>
  <si>
    <t>0414020413 - TRATAMENTO ODONTOLÓGICO PARA PACIENTES COM NECESSIDADES ESPECIAIS</t>
  </si>
  <si>
    <t>BUCOMAXILOFACIAL</t>
  </si>
  <si>
    <t>média</t>
  </si>
  <si>
    <t>AIH MS</t>
  </si>
  <si>
    <t>0414010329 - TRATAMENTO CIRÚRGICO DE CISTO DO COMPLEXO MAXILO-MANDIBULAR</t>
  </si>
  <si>
    <t>0414010345 - EXCISÃO DE CÁLCULO DE GLÂNDULA SALIVAR</t>
  </si>
  <si>
    <t>0406020078 - IMPLANTAÇÃO DE CATETER DE LONGA PERMANÊNCIA SEMI OU TOTALMENTE IMPLANTAVEL (PROCEDIMENTO PRINCIPAL)</t>
  </si>
  <si>
    <t>CARDIO</t>
  </si>
  <si>
    <t>alta</t>
  </si>
  <si>
    <t>0406020558 - TRATAMENTO CIRURGICO DE LINFEDEMA</t>
  </si>
  <si>
    <t>0406030103 - RETIRADA DE CORPO ESTRANHO DE SISTEMA CARDIOVASCULAR POR TÉCNICAS HEMODINÂMICAS</t>
  </si>
  <si>
    <t>0406011052 - TROCA DE ELETRODOS DE MARCAPASSO EM CARDIO-DESFIBRILADOR DE CAMARA DUPLA TRANSVENOSO</t>
  </si>
  <si>
    <t>0406010790 - PLÁSTICA DE LOJA DE GERADOR DE SISTEMA DE ESTIMULAÇÃO CARDÍACA ARTIFICIAL</t>
  </si>
  <si>
    <t>0406011087 - TROCA DE ELETRODOS DE MARCAPASSO NO MARCAPASSO MULTI-SITIO</t>
  </si>
  <si>
    <t>0406011095 - TROCA DE ELETRODOS DE SEIO CORONÁRIO NO CARDIOVERSOR DESFIBRILADOR MULTI-SITIO</t>
  </si>
  <si>
    <t>0406011117 - TROCA DE GERADOR DE CARDIO-DESFIBRILADOR MULTI-SITIO</t>
  </si>
  <si>
    <t>0406011109 - TROCA DE GERADOR DE CARDIO-DESFIBRILADOR DE CÂMARA ÚNICA / DUPLA</t>
  </si>
  <si>
    <t>0406011141 - TROCA DE GERADOR DE MARCAPASSO MULTI-SITIO</t>
  </si>
  <si>
    <t>0406010854 - REPOSICIONAMENTO DE ELETRODOS DE CARDIOVERSOR DESFIBRILADOR</t>
  </si>
  <si>
    <t>0406010870 - REPOSICIONAMENTO DE ELETRODOS DE MARCAPASSO MULTI-SITIO</t>
  </si>
  <si>
    <t>0406011010 - TROCA DE ELETRODOS DE DESFIBRILADOR DE CARDIO-DESFIBRILADOR TRANSVENOSO</t>
  </si>
  <si>
    <t>0406011028 - TROCA DE ELETRODOS DE DESFIBRILADOR NO CARDIO-DESFIBRILADOR MULTI-SITIO</t>
  </si>
  <si>
    <t>0406011079 - TROCA DE ELETRODOS DE MARCAPASSO NO CARDIO-DESFIBRILADOR MULTI-SITIO</t>
  </si>
  <si>
    <t>0406011168 - TROCA DE GERADOR E DE ELETRODOS DE CARDIO-DESFIBRILADOR</t>
  </si>
  <si>
    <t>0406011176 - TROCA DE GERADOR E DE ELETRODOS DE CARDIO-DESFIBRILADOR MULTISITIO</t>
  </si>
  <si>
    <t>0406011192 - TROCA DE GERADOR E DE ELETRODOS NO MARCAPASSO MULTI-SITIO</t>
  </si>
  <si>
    <t>0406010862 - REPOSICIONAMENTO DE ELETRODOS DE MARCAPASSO</t>
  </si>
  <si>
    <t>0406011133 - TROCA DE GERADOR DE MARCAPASSO DE CÂMARA ÚNICA</t>
  </si>
  <si>
    <t>0406011044 - TROCA DE ELETRODOS DE MARCAPASSO DE CÂMARA ÚNICA</t>
  </si>
  <si>
    <t>0406011150 - TROCA DE GERADOR E DE ELETRODO DE MARCAPASSO DE CÂMARA ÚNICA</t>
  </si>
  <si>
    <t>0406011184 - TROCA DE GERADOR E DE ELETRODOS DE MARCAPASSO DE CÂMARA DUPLA</t>
  </si>
  <si>
    <t>0406011125 - TROCA DE GERADOR DE MARCAPASSO DE CÂMARA DUPLA</t>
  </si>
  <si>
    <t>0406011036 - TROCA DE ELETRODOS DE MARCAPASSO DE CÂMARA DUPLA</t>
  </si>
  <si>
    <t>0406010641 - IMPLANTE DE MARCAPASSO DE CÂMARA DUPLA EPIMIOCÁRDICO</t>
  </si>
  <si>
    <t>0406010668 - IMPLANTE DE MARCAPASSO DE CÂMARA ÚNICA EPIMIOCÁRDICO</t>
  </si>
  <si>
    <t>0406011001 - TROCA DE CONJUNTO DO SEIO CORONÁRIO NO MARCAPASSO MULTI-SITIO</t>
  </si>
  <si>
    <t>0406030081 - ATRIOSEPTOSTOMIA COM CATETER BALÃO</t>
  </si>
  <si>
    <t>0406020485 - TRATAMENTO CIRURGICO DE ANEURISMAS DAS ARTERIAS VISCERAIS</t>
  </si>
  <si>
    <t>0406020418 - REVASCULARIZAÇÃO DE ARTÉRIAS VISCERAIS</t>
  </si>
  <si>
    <t>0406020434 - REVASCULARIZAÇÃO POR PONTE / TROMBOENDARTERECTOMIA DE OUTRAS ARTERIAS DISTAIS</t>
  </si>
  <si>
    <t>0406020027 - ANASTOMOSE LINFOVENOSA</t>
  </si>
  <si>
    <t>0406010676 - IMPLANTE DE MARCAPASSO DE CÂMARA ÚNICA TRANSVENOSO</t>
  </si>
  <si>
    <t>0406010650 - IMPLANTE DE MARCAPASSO DE CÂMARA DUPLA TRANSVENOSO</t>
  </si>
  <si>
    <t>0406020426 - REVASCULARIZAÇÃO DO MEMBRO SUPERIOR</t>
  </si>
  <si>
    <t>0406020337 - PONTE DE RAMOS DOS TRONCOS SUPRA-AORTICOS</t>
  </si>
  <si>
    <t>0406020370 - PONTE-TROMBOENDARTERECTOMIA DE CARÓTIDA</t>
  </si>
  <si>
    <t>0406020396 - RETIRADA DE PROTESE INFECTADA EM POSICAO AORTO- ABDOMINAL C/ PONTE AXILO FEMURAL/AXILO BIFEMURAL CRUZADO</t>
  </si>
  <si>
    <t>0406020400 - RETIRADA DE PRÓTESE INFECTADA EM POSIÇÃO NÃO AÓRTICA</t>
  </si>
  <si>
    <t>0406030138 - VALVULOPLASTIA PULMONAR PERCUTÂNEA</t>
  </si>
  <si>
    <t>0406020442 - REVASCULARIZAÇÃO POR PONTE / TROMBOENDARTERECTOMIA FEMURO-POPLÍTEA DISTAL</t>
  </si>
  <si>
    <t>0406020450 - REVASCULARIZAÇÃO POR PONTE / TROMBOENDARTERECTOMIA FEMURO-POPLÍTEA PROXIMAL</t>
  </si>
  <si>
    <t>0406020310 - PONTE AXILO-BIFEMURAL</t>
  </si>
  <si>
    <t>0406020329 - PONTE AXILO-FEMURAL</t>
  </si>
  <si>
    <t>0406020302 - PLASTIA ARTERIAL COM REMENDO (QUALQUER TÉCNICA)</t>
  </si>
  <si>
    <t>0406030090 - FECHAMENTO PERCUTÂNEO DO CANAL ARTERIAL / FISTULAS ARTERIOVENOSAS COM LIBERAÇÃO DE COILS</t>
  </si>
  <si>
    <t>0406020604 - VALVULOPLASTIAS DO SISTEMA VENOSO PROFUNDO</t>
  </si>
  <si>
    <t>0406020469 - TRANSPLANTE DE SEGMENTO VENOSO VALVULADO</t>
  </si>
  <si>
    <t>0406020477 - TRANSPOSIÇÃO DE VEIAS DO SISTEMA VENOSO PROFUNDO</t>
  </si>
  <si>
    <t>0406030057 - ANGIOPLASTIA COM IMPLANTE DE DUPLO STENT EM AORTA/ARTERIA PULMONAR E RAMOS</t>
  </si>
  <si>
    <t>0406030014 - ANGIOPLASTIA CORONARIANA</t>
  </si>
  <si>
    <t>0406020353 - PONTE-TROMBOENDARTERECTOMIA AORTO-FEMURAL</t>
  </si>
  <si>
    <t>0406020361 - PONTE-TROMBOENDARTERECTOMIA AORTO-ILÍACA</t>
  </si>
  <si>
    <t>0406020345 - PONTE FEMORO-FEMURAL CRUZADA</t>
  </si>
  <si>
    <t>0406020388 - PONTE-TROMBOENDARTERECTOMIA ILIACO-FEMURAL</t>
  </si>
  <si>
    <t>0406020043 - ANEURISMECTOMIA DE AORTA ABDOMINAL INFRA-RENAL</t>
  </si>
  <si>
    <t>0406010609 - IMPLANTE DE CARDIOVERSOR DESFIBRILADOR (CDI) MULTI-SITIO TRANSVENOSO</t>
  </si>
  <si>
    <t>0406010560 - IMPLANTE DE CARDIOVERSOR DESFIBRILADOR DE CÂMARA ÚNICA TRANSVENOSO</t>
  </si>
  <si>
    <t>0406030030 - ANGIOPLASTIA CORONARIANA COM IMPLANTE DE STENT</t>
  </si>
  <si>
    <t>0406030022 - ANGIOPLASTIA CORONARIANA C/ IMPLANTE DE DOIS STENTS</t>
  </si>
  <si>
    <t>0406030065 - ANGIOPLASTIA EM ENXERTO CORONARIANO</t>
  </si>
  <si>
    <t>0406030073 - ANGIOPLASTIA EM ENXERTO CORONARIANO (COM IMPLANTE DE STENT)</t>
  </si>
  <si>
    <t>0406010617 - IMPLANTE DE MARCAPASSO CARDÍACO MULTI-SITIO ENDOCAVITÁRIO C/ REVERSÃO P/ EPIMIOCÁRDICO (POR TORACOTOMIA)</t>
  </si>
  <si>
    <t>0406010625 - IMPLANTE DE MARCAPASSO CARDÍACO MULTI-SITIO EPIMIOCÁRDICO POR TORACOTOMIA P/IMPLANTE DE ELETRODO</t>
  </si>
  <si>
    <t>0406010587 - IMPLANTE DE CARDIOVERSOR DESFIBRILADOR DE CÃMARA DUPLA TRANSVENOSO</t>
  </si>
  <si>
    <t>0406010633 - IMPLANTE DE MARCAPASSO CARDÍACO MULTI-SITIO TRANSVENOSO</t>
  </si>
  <si>
    <t>0406010757 - PERICARDIECTOMIA</t>
  </si>
  <si>
    <t>0406010765 - PERICARDIECTOMIA PARCIAL</t>
  </si>
  <si>
    <t>0406030111 - VALVULOPLASTIA AÓRTICA PERCUTÂNEA</t>
  </si>
  <si>
    <t>0406030120 - VALVULOPLASTIA MITRAL PERCUTÂNEA</t>
  </si>
  <si>
    <t>0406030146 - VALVULOPLASTIA TRICUSPIDE PERCUTANEA</t>
  </si>
  <si>
    <t>0406010595 - IMPLANTE DE CARDIOVERSOR DESFIBRILADOR MULTI-SÍTIO ENDOCAVITÁRIO C/ REVERSÃO PARA EPIMIOCÁRDICO POR TORACOTOMIA</t>
  </si>
  <si>
    <t>0406010579 - IMPLANTE DE CARDIOVERSOR DESFIBRILADOR (CDI) MULTI-SITIO TRANSVENOSO EPIMIOCÁRDICO POR TORACOTOMIA P/ IMPLANTE DE ELETRODO</t>
  </si>
  <si>
    <t>0406010404 - CORREÇÃO DE PERSISTÊNCIA DO CANAL ARTERIAL</t>
  </si>
  <si>
    <t>0406011230 - ANASTOMOSE SISTEMICO PULMONAR COM CEC</t>
  </si>
  <si>
    <t>0406011249 - CORRECAO DE COARCTACAO DA AORTA COM CEC</t>
  </si>
  <si>
    <t>0406010528 - EXÉRESE DE CISTO PERICÁRDICO</t>
  </si>
  <si>
    <t>0406010730 - LIGADURA DE FÍSTULA SISTÊMICO-PULMONAR</t>
  </si>
  <si>
    <t>0406020051 - ANEURISMECTOMIA TORACO-ABDOMINAL</t>
  </si>
  <si>
    <t>0406020582 - TROCA DE AORTA DESCENDENTE (INCLUI ABDOMINAL)</t>
  </si>
  <si>
    <t>0406011427 - CORRECAO DE PERSISTENCIA DO CANAL ARTERIAL (CRIANÇA E ADOLESCENTE)</t>
  </si>
  <si>
    <t>0406010080 - ANASTOMOSE SISTEMICO-PULMONAR</t>
  </si>
  <si>
    <t>0406010188 - CORREÇÃO DE COARCTAÇÃO DA AORTA</t>
  </si>
  <si>
    <t>0406010099 - BANDAGEM DA ARTÉRIA PULMONAR</t>
  </si>
  <si>
    <t>0406011257 - CORREÇÃO DE CORONARIA ANOMALA (19 A 110)</t>
  </si>
  <si>
    <t>0406010889 - RESSECÇÃO DE ENDOMIOCARDIOFIBROSE</t>
  </si>
  <si>
    <t>0406010536 - FECHAMENTO DE COMUNICAÇÃO INTERATRIAL</t>
  </si>
  <si>
    <t>0406010544 - FECHAMENTO DE COMUNICAÇÃO INTERVENTRICULAR</t>
  </si>
  <si>
    <t>0406010030 - ABERTURA DE ESTENOSE PULMONAR VALVAR</t>
  </si>
  <si>
    <t>0406010021 - ABERTURA DE ESTENOSE AORTICA VALVAR</t>
  </si>
  <si>
    <t>0406010307 - CORREÇÃO DE ESTENOSE SUPRA-AÓRTICA</t>
  </si>
  <si>
    <t>0406010552 - MPLANTE COM TROCA DE POSIÇÃO DE VALVAS (CIRURGIA DE ROSS)</t>
  </si>
  <si>
    <t>0406010501 - CORREÇÕES DE ANOMALIAS DO ARCO AÓRTICO</t>
  </si>
  <si>
    <t>0406010897 - RESSECÇÃO DE MEMBRANA SUB-AÓRTICA</t>
  </si>
  <si>
    <t>0406010706 - INFARTECTOMIA / ANEURISMECTOMIA ASSOCIADA OU NÃO A REVASCULARIZAÇÃO MIOCÁRDICA</t>
  </si>
  <si>
    <t>0406011508 - ANASTOMOSE SISTEMICO PULMONAR COM CEC (CRIANÇA E ADOLESCENTE)</t>
  </si>
  <si>
    <t>0406010064 - ANASTOMOSE CAVO-PULMONAR BIDIRECIONAL</t>
  </si>
  <si>
    <t>0406010986 - TROCA DE AORTA ASCENDENTE</t>
  </si>
  <si>
    <t>0406010994 - TROCA DE ARCO AÓRTICO</t>
  </si>
  <si>
    <t>0406011516 - CORRECAO DE COARCTACAO DA AORTA COM CEC (CRIANÇA E ADOLESCENTE)</t>
  </si>
  <si>
    <t>0406011451 - FECHAMENTO DE COMUNICACAO INTERATRIAL (CRIANÇA E ADOLESCENTE)</t>
  </si>
  <si>
    <t>0406010358 - CORREÇÃO DE INSUFICIÊNCIA MITRAL CONGÊNITA</t>
  </si>
  <si>
    <t>0406010200 - CORREÇÃO DE COMUNICAÇÃO INTER-VENTRICULAR E INSUFICIÊNCIA AORTICA</t>
  </si>
  <si>
    <t>0406010234 - CORREÇÃO DE DRENAGEM ANÔMALA DO RETORNO SISTÊMICO</t>
  </si>
  <si>
    <t>0406010242 - CORREÇÃO DE DRENAGEM ANÔMALA PARCIAL DE VEIAS PULMONARES</t>
  </si>
  <si>
    <t>0406010315 - CORREÇÃO DE FÍSTULA AÓRTO-CAVITARIAS</t>
  </si>
  <si>
    <t>0406010480 - CORREÇÃO DO CANAL ÁTRIO-VENTRICULAR (PARCIAL / INTERMEDIÁRIO)</t>
  </si>
  <si>
    <t>0406010838 - RECONSTRUÇÃO DA RAIZ DA AORTA</t>
  </si>
  <si>
    <t>0406011338 - CORRECAO DE COARCTACAO DA AORTA (CRIANÇA E ADOLESCENTE)</t>
  </si>
  <si>
    <t>0406010323 - CORREÇÃO DE HIPERTROFIA SEPTAL ASSIMETRICA</t>
  </si>
  <si>
    <t>0406010340 - CORREÇÃO DE INSUFICIÊNCIA DA VÁLVULA TRICÚSPIDE</t>
  </si>
  <si>
    <t>0406010382 - CORREÇÃO DE JANELA AORTO-PULMONAR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</si>
  <si>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</si>
  <si>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</si>
  <si>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</si>
  <si>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</si>
  <si>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</si>
  <si>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0406010846 - RECONSTRUÇÃO DA RAIZ DA AORTA C/ TUBO VALVADO</t>
  </si>
  <si>
    <t>0406010048 - AMPLIAÇÃO DE VIA DE SAÍDA DO VENTRICULO DIREITO E/OU RAMOS PULMONARES</t>
  </si>
  <si>
    <t>0406011486 - LIGADURA DE FISTULA SISTEMICO-PULMONAR (CRIANÇA E ADOLESCENTE)</t>
  </si>
  <si>
    <t>0406011478 - IMPLANTE C/ TROCA DE POSICAO DE VALVAS (CIRURGIA DE ROSS) (CRIANÇA E ADOLESCENTE)</t>
  </si>
  <si>
    <t>0406010455 - CORREÇÃO DE TRANSPOSIÇÃO DE GRANDES VASOS DA BASE</t>
  </si>
  <si>
    <t>0406010900 - RESSECÇÃO DE TUMOR INTRACARDÍACO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</si>
  <si>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</si>
  <si>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</si>
  <si>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</si>
  <si>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</si>
  <si>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0406010439 - CORREÇÃO DE TETRALOGIA DE FALLOT E VARIANTES</t>
  </si>
  <si>
    <t>0406010293 - CORREÇÃO DE ESTENOSE MITRAL CONGÊNITA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</si>
  <si>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</si>
  <si>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</si>
  <si>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</si>
  <si>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0406010056 - AMPLIAÇÃO DE VIA DE SAÍDA DO VENTRÍCULO ESQUERDO</t>
  </si>
  <si>
    <t>0406011443 - CORRECOES DE ANOMALIAS DO ARCO AORTICO (CRIANÇA E ADOLESCENTE)</t>
  </si>
  <si>
    <t>0406010692 - IMPLANTE DE PRÓTESE VALVAR</t>
  </si>
  <si>
    <t>0406010196 - CORREÇÃO DE COMUNICAÇÃO INTERVENTRICULAR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</si>
  <si>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</si>
  <si>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</si>
  <si>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</si>
  <si>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</si>
  <si>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</si>
  <si>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</si>
  <si>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</si>
  <si>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</si>
  <si>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</si>
  <si>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</si>
  <si>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</si>
  <si>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</si>
  <si>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</si>
  <si>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</si>
  <si>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</si>
  <si>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</si>
  <si>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</si>
  <si>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</si>
  <si>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</si>
  <si>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</si>
  <si>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</si>
  <si>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</si>
  <si>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</si>
  <si>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</si>
  <si>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</si>
  <si>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</si>
  <si>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</si>
  <si>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</si>
  <si>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</si>
  <si>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</si>
  <si>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</si>
  <si>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</si>
  <si>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</si>
  <si>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</si>
  <si>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</si>
  <si>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</si>
  <si>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</si>
  <si>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</si>
  <si>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</si>
  <si>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</si>
  <si>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0406050015 - ESTUDO ELETROFISIOLÓGICO DIAGNÓSTICO</t>
  </si>
  <si>
    <t>0406050066 - ESTUDO ELETROFISIOLÓGICO TERAPÊUTICO II (ABLAÇÃO DAS VIAS ANÔMALAS MÚLTIPLAS)</t>
  </si>
  <si>
    <t>0406050040 - ESTUDO ELETROFISIOLÓGICO TERAPÊUTICO I (ABLAÇÃO DE TAQUICARDIA POR REENTRADA NODAL DE VIAS ANÔMALAS DIREITAS, DE TV IDIOPÁTICA, DE VENTRÍCULO DIREITO E VENTRÍCULO ESQUERDO).</t>
  </si>
  <si>
    <t>0406050023 - ESTUDO ELETROFISIOLÓGICO TERAPÊUTICO I (ABLAÇÃO DE FLUTTER ATRIAL)</t>
  </si>
  <si>
    <t>0406050058 - ESTUDO ELETROFISIOLÓGICO TERAPÊUTICO I (ABLAÇÃO DO NÓDULO ARCHOV-TAWARA)</t>
  </si>
  <si>
    <t>0406050031 - ESTUDO ELETROFISIOLÓGICO TERAPÊUTICO I (ABLAÇÃO DE TAQUICARDIA ATRIAL DIREITA)</t>
  </si>
  <si>
    <t>0406050120 - ESTUDO ELETROFISIOLÓGICO TERAPÊUTICO II (ABLAÇÃO DE TAQUICARDIA VENTRICULAR SUSTENTADA COM CARDIOPATIA ESTRUTURAL)</t>
  </si>
  <si>
    <t>0406050104 - ESTUDO ELETROFISIOLÓGICO TERAPÊUTICO II (ABLAÇÃO DE TAQUICARDIA ATRIAL ESQUERDA)</t>
  </si>
  <si>
    <t>0406050139 - ESTUDO ELETROFISIOLÓGICO TERAPÊUTICO II (ABLAÇÃO DE VIAS ANÔMALAS ESQUERDAS)</t>
  </si>
  <si>
    <t>0406050112 - ESTUDO ELETROFISIOLÓGICO TERAPÊUTICO II (ABLAÇÃO DE TAQUICARDIA VENTRICULAR IDIOPÁTICA DO SEIO DE VALSALVA ESQUERDO)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</si>
  <si>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</si>
  <si>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</si>
  <si>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</si>
  <si>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0406040010 - ALCOOLIZAÇÃO PERCUTÂNEA DE HEMANGIOMA E MALFORMAÇÃO VENOSAS (INCLUI ESTUDO ANGIOGRAFICO)</t>
  </si>
  <si>
    <t>0406040141 - COLOCAÇÃO PERCUTÂNEA DE FILTRO DE VEIA CAVA (NA TROMBOSE VENOSA PERIFÉRICA E EMBOLIA PULMONAR)</t>
  </si>
  <si>
    <t>0406040060 - ANGIOPLASTIA INTRALUMINAL DE VASOS DAS EXTREMIDADES (COM STENT NÃO RECOBERTO)</t>
  </si>
  <si>
    <t>0406040095 - ANGIOPLASTIA INTRALUMINAL DE VASOS DO PESCOÇO OU TRONCOS SUPRA-AÓRTICOS (COM STENT NÃO RECOBERTO)</t>
  </si>
  <si>
    <t>0406040052 - ANGIOPLASTIA INTRALUMINAL DE VASOS DAS EXTREMIDADES (SEM STENT)</t>
  </si>
  <si>
    <t>0406040206 - EMBOLIZAÇÃO DE MALFORMAÇÃO VASCULAR ARTÉRIO-VENOSA (INCLUI ESTUDO ANGIOGRÁFICO)</t>
  </si>
  <si>
    <t>0406040087 - ANGIOPLASTIA INTRALUMINAL DE VASOS DO PESCOÇO / TRONCOS SUPRA-AÓRTICOS (SEM STENT)</t>
  </si>
  <si>
    <t>0406040214 - EMBOLIZAÇÃO DE MALFORMAÇÃO VASCULAR POR PUNÇÃO DIRETA (INCLUI DROGAS EMBOLIZANTES)</t>
  </si>
  <si>
    <t>0406040125 - ANGIOPLASTIA INTRALUMINAL DE VASOS VISCERAIS / RENAIS</t>
  </si>
  <si>
    <t>0406040079 - ANGIOPLASTIA INTRALUMINAL DE VASOS DAS EXTREMIDADES (COM STENT RECOBERTO)</t>
  </si>
  <si>
    <t>0406040109 - ANGIOPLASTIA INTRALUMINAL DE VASOS VISCERAIS COM STENT NÃO RECOBERTO</t>
  </si>
  <si>
    <t>0406040133 - ANGIOPLASTIA INTRALUMINAL DOS VASOS DO PESCOÇO / TRONCOS SUPRA-AÓRTICOS (COM STENT RECOBERTO)</t>
  </si>
  <si>
    <t>0406040303 - TRATAMENTO DE HEMATURIA OU SANGRAMENTO GENITAL POR EMBOLIZAÇÃO (INCLUI ESTUDO ANGIOGRÁFICO E/OU ENDOSCÓPICO)</t>
  </si>
  <si>
    <t>0406040290 - TRATAMENTO DE EPISTAXE POR EMBOLIZAÇÃO (INCLUI ESTUDO ANGIOGRÁFICO E/OU ENDOSCÓPICO)</t>
  </si>
  <si>
    <t>0406040117 - ANGIOPLASTIA INTRALUMINAL DE VASOS VISCERAIS COM STENT RECOBERTO</t>
  </si>
  <si>
    <t>0406040320 - TRATAMENTO ENDOVASCULAR DE FISTULAS ARTERIOVENOSAS</t>
  </si>
  <si>
    <t>0406040192 - EMBOLIZAÇÃO ARTERIAL DE HEMORRAGIA DIGESTIVA (INCLUI PROCEDIMENTO ENDOSCÓPICO E/OU ESTUDO ANGIOGRÁFICO)</t>
  </si>
  <si>
    <t>0406040311 - TRATAMENTO DE HEMOPTISE POR EMBOLIZAÇÃO PERCUTÂNEA (INCLUI ESTUDO ANGIOGRÁFICO)</t>
  </si>
  <si>
    <t>0406040222 - FECHAMENTO PERCUTÂNEO DE FISTULAS ARTERIOVENOSAS COM LIBERAÇÃO DE COILS</t>
  </si>
  <si>
    <t>0406040273 - OCLUSÃO PERCUTÂNEA ENDOVASCULAR DE ARTÉRIA / VEIA</t>
  </si>
  <si>
    <t>0406040338 - TRATAMENTO ENDOVASCULAR DO PSEUDOANEURISMA</t>
  </si>
  <si>
    <t>0406040028 - ANGIOPLASTIA INTRALUMINAL DE AORTA, VEIA CAVA / VASOS ILÍACOS (COM STENT)</t>
  </si>
  <si>
    <t>0406040281 - RECONSTRUÇÃO DA BIFURCAÇÃO AORTO-ILÍACA COM ANGIOPLASTIA E STENTS</t>
  </si>
  <si>
    <t>0406040044 - ANGIOPLASTIA INTRALUMINAL DE AORTA, VEIA CAVA / VASOS ILÍACOS (SEM STENT)</t>
  </si>
  <si>
    <t>0406040265 - IMPLANTAÇÃO DE SHUNT INTRA-HEPÁTICO PORTO-SISTÊMICO (TIPS) COM STENT NÃO RECOBERTO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</si>
  <si>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</si>
  <si>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</si>
  <si>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</si>
  <si>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</si>
  <si>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0407010386 - CIRURGIA BARIÁTRICA POR VIDEOLAPAROSCOPIA</t>
  </si>
  <si>
    <t>GASTRO</t>
  </si>
  <si>
    <t>0407010173 - GASTROPLASTIA COM DERIVAÇÃO INTESTINAL</t>
  </si>
  <si>
    <t>0407010378 - TRATAMENTO DE INTERCORRENCIAS CIRURGICA POS- CIRURGIA BARIÁTRICA</t>
  </si>
  <si>
    <t>0407020080 - COLECTOMIA VIDEOLAPAROSCÓPICA</t>
  </si>
  <si>
    <t>0407010181 - GASTROPLASTIA VERTICAL COM BANDA</t>
  </si>
  <si>
    <t>0407010360 - GASTRECTOMIA VERTICAL EM MANGA (SLEEVE)</t>
  </si>
  <si>
    <t>0407010122 - GASTRECTOMIA COM OU SEM DESVIO DUODENAL</t>
  </si>
  <si>
    <t>0407030255 - COLANGIOPANCREATOGRAFIA RETRÓGRADA ENDOSCÓPICA TERAPÊUTICA</t>
  </si>
  <si>
    <t>GASTRO*</t>
  </si>
  <si>
    <t>0407040110 - HERNIOPLASTIA RECIDIVANTE</t>
  </si>
  <si>
    <t>GERAL</t>
  </si>
  <si>
    <t>0407020233 - EXCISÃO DE LESÃO INTESTINAL / MESENTÉRICA LOCALIZADA</t>
  </si>
  <si>
    <t>0413040143 - RECONSTRUCAO TOTAL DE ORELHA (MULTIPLOS ESTAGIOS)</t>
  </si>
  <si>
    <t>0407030190 - PANCREATECTOMIA VIDEOLAPAROSCOPICA</t>
  </si>
  <si>
    <t>0407010211 - GASTROSTOMIA</t>
  </si>
  <si>
    <t>0401020061 - EXÉRESE DE CISTO BRANQUIAL</t>
  </si>
  <si>
    <t>0407010149 - GASTRECTOMIA TOTAL</t>
  </si>
  <si>
    <t>0401020045 - EXCISÃO E ENXERTO DE PELE (HEMANGIOMA, NEVUS OU TUMOR )</t>
  </si>
  <si>
    <t>0407020020 - AMPUTAÇÃO POR PROCIDÊNCIA DE RETO</t>
  </si>
  <si>
    <t>0401020070 - EXÉRESE DE CISTO DERMOIDE</t>
  </si>
  <si>
    <t>0401020088 - EXÉRESE DE CISTO SACRO-COCCIGEO</t>
  </si>
  <si>
    <t>0407040153 - HERNIORRAFIA UMBILICAL VIDEOLAPAROSCÓPICA</t>
  </si>
  <si>
    <t>0407040072 - HERNIOPLASTIA EPIGASTRICA VIDEOLAPAROSCOPICA</t>
  </si>
  <si>
    <t>0407020470 - TRATAMENTO CIRÚRGICO DE PROLAPSO ANAL</t>
  </si>
  <si>
    <t>0407020217 - ESFINCTEROTOMIA INTERNA E TRATAMENTO DE FISSURA ANAL</t>
  </si>
  <si>
    <t>0407020268 - FECHAMENTO DE FÍSTULA DE RETO</t>
  </si>
  <si>
    <t>0407020357 - PROCTOPLASTIA E PROCTORRAFIA POR VIA PERINEAL</t>
  </si>
  <si>
    <t>0413040097 - PREPARO DE RETALHO</t>
  </si>
  <si>
    <t>0407020110 - CRIPTECTOMIA ÚNICA / MÚLTIPLA</t>
  </si>
  <si>
    <t>0407040137 - HERNIORRAFIA INGUINAL VIDEOLAPAROSCÓPICA</t>
  </si>
  <si>
    <t>0401020118 - HOMOENXERTIA (ATO CIRÚRGICO PRE E PÓS-OPERATÓRIO)</t>
  </si>
  <si>
    <t>0407020292 - HERNIORRAFIA COM RESSECÇÃO INTESTINAL (HERNIA ESTRANGULADA)</t>
  </si>
  <si>
    <t>0407040226 - REPARACAO DE OUTRAS HERNIAS</t>
  </si>
  <si>
    <t>0413040208 - TRATAMENTO CIRURGICO DE RETRACAO CICATRICIAL DOS DEDOS DA MAO/PE S/ COMPROMETIMENTO TENDINOSO</t>
  </si>
  <si>
    <t>0407030182 - PANCREATECTOMIA PARCIAL</t>
  </si>
  <si>
    <t>0407010050 - ESOFAGECTOMIA VIDEOLAPAROSCÓPICA</t>
  </si>
  <si>
    <t>0413040232 - TRATAMENTO CIRURGICO NAO ESTÉTICO DA ORELHA</t>
  </si>
  <si>
    <t>0413040119 - RECONSTRUCAO DE LÓBULO DA ORELHA</t>
  </si>
  <si>
    <t>0407010017 - DEGASTROGASTRECTOMIA COM OU SEM VAGOTOMIA</t>
  </si>
  <si>
    <t>0407010092 - ESOFAGORRAFIA CERVICAL</t>
  </si>
  <si>
    <t>0407010106 - ESOFAGORRAFIA TORÁCICA</t>
  </si>
  <si>
    <t>0407020349 - PROCTOPEXIA ABDOMINAL POR PROCIDÊNCIA DO RETO</t>
  </si>
  <si>
    <t>0401020100 - EXTIRPAÇÃOE SUPRESSÃO DE LESÃO DE PELE E DE TECIDO CELULAR SUBCUTÂNEO</t>
  </si>
  <si>
    <t>0407010084 - ESOFAGOPLASTIA / GASTROPLASTIA</t>
  </si>
  <si>
    <t>0407040048 - HERNIOPLASTIA DIAFRAGMÁTICA (VIA ABDOMINAL)</t>
  </si>
  <si>
    <t>0407010289 - TRATAMENTO CIRÚRGICO DE DIVERTÍCULO DO TUBO DIGESTIVO</t>
  </si>
  <si>
    <t>0413040151 - TRANSFERÊNCIA INTERMEDIÁRIA DE RETALHO</t>
  </si>
  <si>
    <t>0407040056 - HERNIOPLASTIA DIAFRAGMÁTICA (VIA TORÁCICA)</t>
  </si>
  <si>
    <t>0413040127 - RECONSTRUCAO DE POLO SUPERIOR DA ORELHA</t>
  </si>
  <si>
    <t>0413040135 - RECONSTRUCAO DO HELIX DA ORELHA</t>
  </si>
  <si>
    <t>0407020420 - TRATAMENTO CIRÚRGICO DE ANOMALIAS CONGENITAS DO ANUS E RETO</t>
  </si>
  <si>
    <t>0407020144 - DRENAGEM DE ABSCESSO ISQUIORRETAL</t>
  </si>
  <si>
    <t>0407030166 - HEPATOTOMIA E DRENAGEM DE ABSCESSO / CISTO</t>
  </si>
  <si>
    <t>0407030174 - MARSUPIALIZAÇÃO DE ABSCESSO / CISTO</t>
  </si>
  <si>
    <t>0407040129 - HERNIOPLASTIA UMBILICAL</t>
  </si>
  <si>
    <t>0407020322 - PLÁSTICA ANAL EXTERNA / ESFINCTEROPLASTIA ANAL</t>
  </si>
  <si>
    <t>0407020250 - FECHAMENTO DE FÍSTULA DE COLON</t>
  </si>
  <si>
    <t>0407010165 - GASTROENTEROANASTOMOSE</t>
  </si>
  <si>
    <t>0407010130 - GASTRECTOMIA PARCIAL COM OU SEM VAGOTOMIA</t>
  </si>
  <si>
    <t>0401020142 - TRATAMENTO CIRÚRGICO DE HIPERCERATOSE PLANTAR COM (CORREÇÃO PLÁSTICA)</t>
  </si>
  <si>
    <t>0412010046 - COLOCACAO DE PRÓTESE LARINGO TRAQUEAL/ TRAQUEO-BRÔNQUICA (INCLUI PRÓTESE)</t>
  </si>
  <si>
    <t>0413040194 - TRATAMENTO CIRURGICO DE RETRACAO CICATRICIAL DO COTOVELO</t>
  </si>
  <si>
    <t>0407020284 - HEMORROIDECTOMIA</t>
  </si>
  <si>
    <t>0401020096 - EXÉRESE DE CISTO TIREOGLOSSO</t>
  </si>
  <si>
    <t>0412040158 - TORACOPLASTIA (QUALQUER TÉCNICA)</t>
  </si>
  <si>
    <t>0413040038 - DERMOLIPECTOMIA (1 OU 2 MEMBROS INFERIORES)</t>
  </si>
  <si>
    <t>0407030123 - ESPLENECTOMIA</t>
  </si>
  <si>
    <t>0412040018 - COSTECTOMIA</t>
  </si>
  <si>
    <t>0407020225 - EXCISÃO DE LESÃO / TUMOR ANU-RETAL</t>
  </si>
  <si>
    <t>0413040020 - CORREÇÃO DE RETRAÇÃO CICATRICIAL VÁRIOS ESTÁGIOS</t>
  </si>
  <si>
    <t>0401020150 - TRATAMENTO CIRÚRGICO DO SINUS PRÉ-AURICULAR</t>
  </si>
  <si>
    <t>0412010119 - TRAQUEORRAFIA E/OU FECHAMENTO DE FÍSTULA TRAQUEO-CUTÂNEA</t>
  </si>
  <si>
    <t>0407010220 - GASTROSTOMIA VIDEOLAPAROSCÓPICA</t>
  </si>
  <si>
    <t>0413040186 - TRATAMENTO CIRURGICO DE RETRACAO CICATRICIAL DA AXILA</t>
  </si>
  <si>
    <t>0401020053 - EXCISÃO E SUTURA DE LESAO NA PELE C/ PLÁSTICA EM Z OU ROTAÇÃO DE RETALHO</t>
  </si>
  <si>
    <t>0407040080 - HERNIOPLASTIA INCISIONAL</t>
  </si>
  <si>
    <t>0407020276 - FISTULECTOMIA / FISTULOTOMIA ANAL</t>
  </si>
  <si>
    <t>0401020029 - ENXERTO DERMO-EPIDÉRMICO</t>
  </si>
  <si>
    <t>0407030077 - COLEDOCOTOMIA VIDEOLAPAROSCÓPICA</t>
  </si>
  <si>
    <t>0412010038 - COLOCAÇÃO DE PRÓTESE LARINGO-TRAQUEAL, TRAQUEAL, TRAQUEO-BRÔNQUICA, BRÔNQUICA POR VIA ENDOSCOPICA (INCLUI PRÓTESE)</t>
  </si>
  <si>
    <t>0407030050 - COLEDOCOPLASTIA</t>
  </si>
  <si>
    <t>0407030018 - ANASTOMOSE BILEO-DIGESTIVA</t>
  </si>
  <si>
    <t>0407010076 - ESOFAGOGASTRECTOMIA</t>
  </si>
  <si>
    <t>0407030131 - HEPATECTOMIA PARCIAL</t>
  </si>
  <si>
    <t>0412020017 - MEDIASTINOTOMIA EXPLORADORA PARA-ESTERNAL / POR VIA ANTERIOR</t>
  </si>
  <si>
    <t>0412020025 - MEDIASTINOTOMIA EXTRAPLEURAL POR VIA POSTERIOR</t>
  </si>
  <si>
    <t>0401020010 - ENXERTO COMPOSTO</t>
  </si>
  <si>
    <t>0401020037 - ENXERTO LIVRE DE PELE TOTAL</t>
  </si>
  <si>
    <t>0407040170 - LAPAROTOMIA VIDEOLAPAROSCÓPICA PARA DRENAGEM E/OU BIÓPSIA</t>
  </si>
  <si>
    <t>0407040099 - HERNIOPLASTIA INGUINAL (BILATERAL)</t>
  </si>
  <si>
    <t>0407030069 - COLEDOCOTOMIA COM OU SEM COLECISTECTOMIA</t>
  </si>
  <si>
    <t>0413040046 - DERMOLIPECTOMIA ABDOMINAL NAO ESTETICA (PLÁSTICA ABDOMINAL)</t>
  </si>
  <si>
    <t>0401020169 - TRATAMENTO EM ESTÁGIOS SUBSEQUENTES DE ENXERTIA</t>
  </si>
  <si>
    <t>0407020195 - ENTEROPEXIA (QUALQUER SEGMENTO)</t>
  </si>
  <si>
    <t>0412050048 - LOBECTOMIA PULMONAR</t>
  </si>
  <si>
    <t>0412050013 - BULECTOMIA UNI OU BILATERAL</t>
  </si>
  <si>
    <t>0412050072 - PNEUMONECTOMIA DE TOTALIZACAO</t>
  </si>
  <si>
    <t>0412050145 - METASTASECTOMIA PULMONAR UNI OU BILATERAL (QUALQUER MÉTODO)</t>
  </si>
  <si>
    <t>0412030110 - PLEURODESE</t>
  </si>
  <si>
    <t>0407030042 - COLECISTOSTOMIA</t>
  </si>
  <si>
    <t>0407040102 - HERNIOPLASTIA INGUINAL / CRURAL (UNILATERAL)</t>
  </si>
  <si>
    <t>0412020068 - TIMECTOMIA</t>
  </si>
  <si>
    <t>0407020241 - FECHAMENTO DE ENTEROSTOMIA (QUALQUER SEGMENTO)</t>
  </si>
  <si>
    <t>0412040131 - TORACECTOMIA SEM RECONSTRUÇÃO PARIETAL</t>
  </si>
  <si>
    <t>0412040123 - TORACECTOMIA COM RECONSTRUÇÃO PARIETAL (POR PRÓTESE)</t>
  </si>
  <si>
    <t>0412040034 - ESTERNECTOMIA SUBTOTAL</t>
  </si>
  <si>
    <t>0412040026 - ESTERNECTOMIA COM OU SEM PRÓTESE</t>
  </si>
  <si>
    <t>0412040182 - TRATAMENTO CIRÚRGICO DE DEFEITOS CONGÊNITOS DO TÓRAX</t>
  </si>
  <si>
    <t>0407020012 - AMPUTAÇÃO COMPLETA ABDOMINO-PERINEAL DO RETO</t>
  </si>
  <si>
    <t>0407020071 - COLECTOMIA TOTAL</t>
  </si>
  <si>
    <t>0407020438 - TRATAMENTO CIRÚRGICO DE AUSENCIA DO RETO (ABDOMINO-PERINEAL)</t>
  </si>
  <si>
    <t>0407020403 - RETOSSIGMOIDECTOMIA ABDOMINAL</t>
  </si>
  <si>
    <t>0407020411 - RETOSSIGMOIDECTOMIA ABDOMINO-PERINEAL</t>
  </si>
  <si>
    <t>0407020330 - PROCTOCOLECTOMIA TOTAL COM RESERVATÒRIO ILEAL</t>
  </si>
  <si>
    <t>0412010100 - TRAQUEOPLASTIA E/OU LARINGOTRAQUEOPLASTIA</t>
  </si>
  <si>
    <t>0412010097 - TRAQUEOPLASTIA POR ACESSO TORÁCICO</t>
  </si>
  <si>
    <t>0412040115 - RETIRADA DE CORPO ESTRANHO DA PAREDE TORÁCICA</t>
  </si>
  <si>
    <t>0407010297 - TRATAMENTO CIRÚRGICO DE REFLUXO GASTROESOFÁGICO</t>
  </si>
  <si>
    <t>0407030247 - TRATAMENTO CIRÚRGICO DE CISTOS PANCREÁTICOS</t>
  </si>
  <si>
    <t>0412040212 - TRATAMENTO CIRURGICO DE PAREDE TORACICA</t>
  </si>
  <si>
    <t>0407040064 - HERNIOPLASTIA EPIGASTRICA</t>
  </si>
  <si>
    <t>0407030204 - PANCREATO-DUODENECTOMIA</t>
  </si>
  <si>
    <t>0412050064 - PNEUMOMECTOMIA</t>
  </si>
  <si>
    <t>0412010143 - TRATAMENTO CIRURGICO DE FISTULA TRAQUEOESOFÁGICA ADQUIRIDA</t>
  </si>
  <si>
    <t>0407020063 - COLECTOMIA PARCIAL (HEMICOLECTOMIA)</t>
  </si>
  <si>
    <t>0412020050 - RESSECÇÃO DE TUMOR DO MEDIASTINO</t>
  </si>
  <si>
    <t>0407010033 - ESOFAGECTOMIA DISTAL COM TORACOTOMIA</t>
  </si>
  <si>
    <t>0407010041 - ESOFAGECTOMIA DISTAL SEM TORACOTOMIA</t>
  </si>
  <si>
    <t>0407010068 - ESÔFAGO-COLONPLASTIA</t>
  </si>
  <si>
    <t>0412040174 - TORACOTOMIA EXPLORADORA</t>
  </si>
  <si>
    <t>0407030034 - COLECISTECTOMIA VIDEOLAPAROSCÓPICA</t>
  </si>
  <si>
    <t>0407030026 - COLECISTECTOMIA</t>
  </si>
  <si>
    <t>0412030012 - DESCORTICAÇÃO PULMONAR</t>
  </si>
  <si>
    <t>0407010270 - TRATAMENTO CIRÚRGICO DE ACALASIA (CARDIOMIOPLASTIA)</t>
  </si>
  <si>
    <t>0407020179 - ENTERECTOMIA</t>
  </si>
  <si>
    <t>0412050102 - RESSECÇÃO EM CUNHA, TUMORECTOMIA / BIOPSIA DE PULMAO A CEU ABERTO</t>
  </si>
  <si>
    <t>0407020187 - ENTEROANASTOMOSE (QUALQUER SEGMENTO)</t>
  </si>
  <si>
    <t>0409060046 - CURETAGEM SEMIOTICA C/ OU S/ DILATACAO DO COLO DO UTERO</t>
  </si>
  <si>
    <t>GINECOLOGIA</t>
  </si>
  <si>
    <t>0409070033 - COLPOCLEISE (CIRURGIA DE LE FORT)</t>
  </si>
  <si>
    <t>0410010120 - SETORECTOMIA / QUADRANTECTOMIA C/ ESVAZIAMENTO GANGLIONAR</t>
  </si>
  <si>
    <t>0409070041 - COLPOPERINEOCLEISE</t>
  </si>
  <si>
    <t>0409070068 - COLPOPERINEOPLASTIA POSTERIOR</t>
  </si>
  <si>
    <t>0409070084 - COLPOPLASTIA ANTERIOR</t>
  </si>
  <si>
    <t>0409070025 - COLPECTOMIA</t>
  </si>
  <si>
    <t>0409070076 - COLPOPERINEORRAFIA NAO OBSTETRICA</t>
  </si>
  <si>
    <t>0409070149 - EXERESE DE CISTO VAGINAL</t>
  </si>
  <si>
    <t>0409060240 - SALPINGECTOMIA VIDEOLAPAROSCOPICA</t>
  </si>
  <si>
    <t>0409070300 - VULVECTOMIA SIMPLES</t>
  </si>
  <si>
    <t>0410010057 - MASTECTOMIA RADICAL C/ LINFADENECTOMIA</t>
  </si>
  <si>
    <t>0409070114 - CONSTRUCAO DE VAGINA</t>
  </si>
  <si>
    <t>0409070211 - RECONSTRUCAO DA VAGINA</t>
  </si>
  <si>
    <t>0409060054 - CURETAGEM UTERINA EM MOLA HIDATIFORME</t>
  </si>
  <si>
    <t>0409070262 - TRATAMENTO CIRURGICO DE HIPERTROFIA DOS PEQUENOS LABIOS</t>
  </si>
  <si>
    <t>0409070220 - TRATAMENTO CIRURGICO DE COAPTACAO DE NINFAS</t>
  </si>
  <si>
    <t>0409070017 - ALARGAMENTO DA ENTRADA VAGINAL</t>
  </si>
  <si>
    <t>0409070190 - MARSUPIALIZACAO DE GLÂNDULA DE BARTOLIN</t>
  </si>
  <si>
    <t>0409070289 - TRATAMENTO CIRURGICO DE VAGINA SEPTADA / ATRESICA</t>
  </si>
  <si>
    <t>0409060178 - HISTEROSCOPIA CIRURGICA C/ RESSECTOSCOPIO</t>
  </si>
  <si>
    <t>0409060208 - MIOMECTOMIA VIDEOLAPAROSCOPICA</t>
  </si>
  <si>
    <t>0409060038 - EXCISÃO TIPO 3 DO COLO UTERINO</t>
  </si>
  <si>
    <t>0409060011 - CERCLAGEM DE COLO DO UTERO</t>
  </si>
  <si>
    <t>0409060020 - COLPOPERINEOPLASTIA ANTERIOR E POSTERIOR C/ AMPUTACAO DE COLO</t>
  </si>
  <si>
    <t>0409070157 - EXERESE DE GLÂNDULA DE BARTHOLIN / SKENE</t>
  </si>
  <si>
    <t>0410010081 - PLASTICA MAMÁRIA MASCULINA</t>
  </si>
  <si>
    <t>0409070203 - OPERACAO DE BURCH</t>
  </si>
  <si>
    <t>0410010065 - MASTECTOMIA SIMPLES</t>
  </si>
  <si>
    <t>0409060232 - SALPINGECTOMIA UNI / BILATERAL</t>
  </si>
  <si>
    <t>0410010111 - SETORECTOMIA / QUADRANTECTOMIA</t>
  </si>
  <si>
    <t>0409070050 - COLPOPERINEOPLASTIA ANTERIOR E POSTERIOR</t>
  </si>
  <si>
    <t>0410010090 - PLASTICA MAMÁRIA RECONSTRUTIVA PÓS MASTECTOMIA C/ IMPLANTE DE PRÓTESE</t>
  </si>
  <si>
    <t>0409060186 - LAQUEADURA TUBARIA</t>
  </si>
  <si>
    <t>0409060224 - RESSECCAO DE VARIZES PELVICAS</t>
  </si>
  <si>
    <t>0409060275 - TRAQUELOPLASTIA</t>
  </si>
  <si>
    <t>0409060259 - SALPINGOPLASTIA</t>
  </si>
  <si>
    <t>0409060267 - SALPINGOPLASTIA VIDEOLAPAROSCOPICA</t>
  </si>
  <si>
    <t>0409070238 - TRATAMENTO CIRURGICO DE FISTULA RETO-VAGINAL</t>
  </si>
  <si>
    <t>0409060216 - OOFORECTOMIA / OOFOROPLASTIA</t>
  </si>
  <si>
    <t>0409060194 - MIOMECTOMIA</t>
  </si>
  <si>
    <t>0409070254 - TRATAMENTO CIRURGICO DE FISTULA VESICO-VAGINAL</t>
  </si>
  <si>
    <t>0409060100 - HISTERECTOMIA (POR VIA VAGINAL)</t>
  </si>
  <si>
    <t>0409060151 - HISTERECTOMIA VIDEOLAPAROSCOPICA</t>
  </si>
  <si>
    <t>0409060143 - HISTERECTOMIA TOTAL AMPLIADA (WERTHEIN-MEIGS)</t>
  </si>
  <si>
    <t>0409060127 - HISTERECTOMIA SUBTOTAL</t>
  </si>
  <si>
    <t>0409060135 - HISTERECTOMIA TOTAL</t>
  </si>
  <si>
    <t>0410010073 - PLASTICA MAMÁRIA FEMININA NAO ESTETICA</t>
  </si>
  <si>
    <t>0409060119 - HISTERECTOMIA C/ ANEXECTOMIA (UNI / BILATERAL)</t>
  </si>
  <si>
    <t>0409070270 - TRATAMENTO CIRURGICO DE INCONTINÊNCIA URINÁRIA POR VIA VAGINAL</t>
  </si>
  <si>
    <t>0415020018 - PROCEDIMENTOS SEQUENCIAIS DE CIRURGIA PLÁSTICA REPARADORA PÓS -CIRURGIA BARIATRICA</t>
  </si>
  <si>
    <t>MULTIPLA/SEQUENCIAIS</t>
  </si>
  <si>
    <t>415020050 - PROCEDIMENTOS SEQUENCIAIS EM ONCOLOGIA</t>
  </si>
  <si>
    <t>415020042 - PROCEDIMENTOS SEQUENCIAIS EM ANOMALIA CRÂNIO E BUCOMAXILOFACIAL</t>
  </si>
  <si>
    <t>0415010012 - TRATAMENTO C/ CIRURGIAS MULTIPLAS</t>
  </si>
  <si>
    <t>N/D</t>
  </si>
  <si>
    <t>0415020034 - OUTROS PROCEDIMENTOS COM CIRURGIAS SEQUENCIAIS</t>
  </si>
  <si>
    <t>0415020069 - PROCEDIMENTOS SEQUENCIAIS EM ORTOPEDIA</t>
  </si>
  <si>
    <t>0415020077 - PROCEDIMENTOS SEQUENCIAIS EM NEUROCIRURGIA</t>
  </si>
  <si>
    <t>0415040027 - DEBRIDAMENTO DE FASCEITE NECROTIZANTE</t>
  </si>
  <si>
    <t>tem que colocar um premio e mudar para estadual</t>
  </si>
  <si>
    <t>0415040035 - DEBRIDAMENTO DE ULCERA / DE TECIDOS DESVITALIZADOS</t>
  </si>
  <si>
    <t>0303040203 - TRATAMENTO DE DOENÇAS NEURO-DEGENERATIVAS</t>
  </si>
  <si>
    <t>NEUROLOGIA</t>
  </si>
  <si>
    <t>AIH Estado</t>
  </si>
  <si>
    <t>0403080100 - TROCA DE GERADOR DE PULSOS PARA ESTIMULAÇÃO CEREBRAL</t>
  </si>
  <si>
    <t>0403080029 - IMPLANTE DE GERADOR DE PULSOS P/ARA ESTIMULAÇÃO CEREBRAL (INCLUI CONECTOR)</t>
  </si>
  <si>
    <t>0403020131 - TRATAMENTO MICROCIRÚRGICO DE TUMOR DE NERVO PERIFÉRICO / NEUROMA</t>
  </si>
  <si>
    <t>0403050030 - BLOQUEIOS PROLONGADOS DE SISTEMA NERVOSO PERIFÉRICO / CENTRAL COM BOMBA DE INFUSÃO</t>
  </si>
  <si>
    <t>0403010357 - TREPANAÇÃO CRANIANA PARA PUNÇÃO OU BIÓPSIA (COM TÉCNICA COMPLEMENTAR)</t>
  </si>
  <si>
    <t>0403020050 - MICRONEUROLISE DE NERVO PERIFERICO</t>
  </si>
  <si>
    <t>0403020034 - MICROCIRURGIA DE PLEXO BRAQUIAL COM EXPLORAÇÃO E NEUROLISE</t>
  </si>
  <si>
    <t>0403070147 - TRATAMENTO DE ANEURISMA GIGANTE POR OCLUSÃO DO VASO PORTADOR</t>
  </si>
  <si>
    <t>0403050065 - MICROCIRURGIA COM CORDOTOMIA / MIELOTOMIA A CÉU ABERTO</t>
  </si>
  <si>
    <t>0403050146 - SIMPATECTOMIA TORÁCICA VIDEOCIRÚRGICA</t>
  </si>
  <si>
    <t>0403020107 - TRANSPOSICAO DO NERVO CUBITAL</t>
  </si>
  <si>
    <t>403030110 - MICROCIRURGIA PARA BIOPSIA DE MEDULA ESPINHAL OU RAIZES</t>
  </si>
  <si>
    <t>0403020077 - NEUROLISE NAO FUNCIONAL DE NERVOS PERIFERICOS</t>
  </si>
  <si>
    <t>0403010179 - RETIRADA DE PLACA DE CRANIOPLASTIA</t>
  </si>
  <si>
    <t>0403010322 - TRATAMENTO CIRÚRGICO DE OSTEOMIELITE DO CRÂNIO</t>
  </si>
  <si>
    <t>0403020085 - NEURORRAFIA</t>
  </si>
  <si>
    <t>0403020115 - TRATAMENTO CIRÚRGICO DE NEUROPATIA COMPRESSIVA COM OU SEM MICROCIRÚRGIA</t>
  </si>
  <si>
    <t>0403010012 - CRANIOPLASTIA</t>
  </si>
  <si>
    <t>0403050103 - RIZOTOMIA / NEUROTOMIA PERCUTÂNEA POR RADIOFREQUÊNCIA</t>
  </si>
  <si>
    <t>0403050057 - IMPLANTE INTRATECAL DE BOMBA DE INFUSÃO DE FÁRMACOS</t>
  </si>
  <si>
    <t>0403080037 - IMPLANTE INTRAVENTRICULAR DE BOMBA DE INFUSÃO DE FARMACOS</t>
  </si>
  <si>
    <t>0403010225 - TRATAMENTO CIRÚRGICO DE DISRAFISMO ABERTO</t>
  </si>
  <si>
    <t>0403010187 - REVISÃO DE DERIVAÇÃO VENTRICULAR PARA PERITÔNEO / ÁTRIO / PLEURA / RAQUE</t>
  </si>
  <si>
    <t>0403020069 - MICRONEURORRAFIA</t>
  </si>
  <si>
    <t>0403050090 - RIZOTOMIA PERCUTANEA COM BALÃO</t>
  </si>
  <si>
    <t>0403010233 - TRATAMENTO CIRÚRGICO DE DISRAFISMO OCULTO</t>
  </si>
  <si>
    <t>0403010101 - DERIVAÇÃO VENTRICULAR PARA PERITÔNEO / ÁTRIO / PLEURA / RAQUE</t>
  </si>
  <si>
    <t>0403030056 - CRANIECTOMIA POR TUMOR OSSEO</t>
  </si>
  <si>
    <t>0403050154 - TRATAMENTO DE LESAO DO SISTEMA NEUROVEGETATIVO POR AGENTES QUIMICOS</t>
  </si>
  <si>
    <t>0403020042 - MICROCIRURGIA DE PLEXO BRAQUIAL COM MICROENXERTIA</t>
  </si>
  <si>
    <t>0403050111 - SIMPATECTOMIA LOMBAR A CÉU ABERTO</t>
  </si>
  <si>
    <t>0403050073 - MICROCIRURGIA COM RIZOTOMIA A CÉU ABERTO</t>
  </si>
  <si>
    <t>0403010152 - RESSECÇÃO DE MUCOCELE FRONTAL</t>
  </si>
  <si>
    <t>0403010160 - RETIRADA DE DERIVAÇÃO VENTRICULAR PARA PERITONEO / ÁTRIO / PLEURA / RAQUE</t>
  </si>
  <si>
    <t>0403010390 - DRENAGEM LIQUÓRICA LOMBAR EXTERNA</t>
  </si>
  <si>
    <t>0403080053 - NEUROTOMIA SUPERSELETIVA PARA MOVIMENTOS ANORMAIS</t>
  </si>
  <si>
    <t>0403080045 - MIECTOMIA SUPERSELETIVA</t>
  </si>
  <si>
    <t>0403080088 - TRATAMENTO DE MOVIMENTO ANORMAL POR ESTEREOTAXIA</t>
  </si>
  <si>
    <t>0403080070 - TRATAMENTO DE DOR POR ESTEREOTAXIA</t>
  </si>
  <si>
    <t>0403020026 - ENXERTO MICROCIRÚRGICO DE NERVO PERIFÉRICO (ÚNICO NERVO)</t>
  </si>
  <si>
    <t>0403020018 - ENXERTO MICROCIRURGICO DE NERVO PERIFERICO (2 OU MAIS NERVOS)</t>
  </si>
  <si>
    <t>0403030013 - CRANIOTOMIA PARA BIOPSIA ENCEFÁLICA</t>
  </si>
  <si>
    <t>0403020093 - NEUROTOMIA SELETIVA DE TRIGEMEO E OUTROS NERVOS CRANIANOS</t>
  </si>
  <si>
    <t>403030161 - RESSECÇÃO DE TUMOR RAQUIMEDULAR EXTRADURAL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</si>
  <si>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</si>
  <si>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</si>
  <si>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0403050162 - TRATAMENTO ABLATIVO POR ESTEREOTAXIA EM ESTRUTURA PROFUNDA DE SNC PARA TRATATAMENTO DE MOVIMENTOS ANORMAIS OU CONTROLE DA DOR</t>
  </si>
  <si>
    <t>0403080096 - TRATAMENTO DE MOVIMENTO ANORMAL POR ESTEREOTAXIA COM MICRO-REGISTRO</t>
  </si>
  <si>
    <t>0403030048 - CRANIOTOMIA PARA RETIRADA DE TUMOR INTRACRANIANO</t>
  </si>
  <si>
    <t>0403010330 - TRATAMENTO CIRÚRGICO DE PLATIBASIA E MALFORMAÇÃO DE ARNOLD CHIARI</t>
  </si>
  <si>
    <t>0403030021 - CRANIOTOMIA PARA BIOPSIA ENCEFALICA (COM TÉCNICA COMPLEMENTAR)</t>
  </si>
  <si>
    <t>0403010071 - CRANIOTOMIA PARA RETIRADA DE CORPO ESTRANHO INTRACRANIANO (COM TÉCNICA COMPLEMENTAR)</t>
  </si>
  <si>
    <t>0403080010 - IMPLANTE DE ELETRODO PARA ESTIMULAÇÃO CEREBRAL</t>
  </si>
  <si>
    <t>0403050049 - CORDOTOMIA / MIELOTOMIA POR RADIOFREQUENCIA</t>
  </si>
  <si>
    <t>0403080061 - NUCLEOTRACTOMIA TRIGEMINAL E/OU ESPINAL</t>
  </si>
  <si>
    <t>0403040086 - TRATAMENTO CIRÚRGICO DE FÍSTULA CAROTÍDEO-CAVERNOSA</t>
  </si>
  <si>
    <t>0403010144 - RECONSTRUCAO CRANIANA / CRANIO-FACIAL</t>
  </si>
  <si>
    <t>0403010217 - TRATAMENTO CIRÚRGICO DE CRANIOSSINOSTOSE COMPLEXA</t>
  </si>
  <si>
    <t>0403010241 - TRATAMENTO CIRÚRGICO DE FÍSTULA LIQUORICA CRANIANA</t>
  </si>
  <si>
    <t>0403010047 - CRANIOTOMIA PARA RETIRADA DE CISTO / ABSCESSO / GRANULOMA ENCEFALICO</t>
  </si>
  <si>
    <t>0403010250 - TRATAMENTO CIRÚRGICO DE FISTULA LIQUORICA RAQUIDIANA</t>
  </si>
  <si>
    <t>0403010110 - DESCOMPRESSÃO DE ÓRBITA POR DOENÇA OU TRAUMA</t>
  </si>
  <si>
    <t>0403010055 - CRANIOTOMIA PARA RETIRADA DE CISTO / ABSCESSO / GRANULOMA ENCEFÁLICO (COM TÉCNICA COMPLEMENTAR)</t>
  </si>
  <si>
    <t>0403010136 - MICROCIRURGIA DA SIRINGOMIELIA</t>
  </si>
  <si>
    <t>403030080 - MICROCIRURGIA DE TUMOR INTRADURAL E EXTRAMEDULAR</t>
  </si>
  <si>
    <t>403030102 - MICROCIRURGIA DE TUMOR MEDULAR</t>
  </si>
  <si>
    <t>403030137 - MICROCIRURGIA PARA TUMOR DE ÓRBITA</t>
  </si>
  <si>
    <t>0403060044 - MICROCIRURGIA PARA LESIONECTOMIA SEM MONITORAMENTO INTRA-OPERATÓRIO</t>
  </si>
  <si>
    <t>403040051 - MICROCIRURGIA PARA MALFORMAÇÃO ARTÉRIO-VENOSA CEREBRAL</t>
  </si>
  <si>
    <t>0403030064 - HIPOFISECTOMIA TRANSESFENOIDAL POR TECNICA COMPLEMENTAR</t>
  </si>
  <si>
    <t>403040027 - DESCOMPRESSÃO NEUROVASCULAR DE NERVOS CRANIANOS</t>
  </si>
  <si>
    <t>403030099 - MICROCIRURGIA DE TUMOR MEDULAR COM TECNICA COMPLEMENTAR</t>
  </si>
  <si>
    <t>403030145 - MICROCIRURGIA PARA TUMOR INTRACRANIANO</t>
  </si>
  <si>
    <t>0403040116 - MICROCIRURGIA P/ARA ANEURISMA DA CIRCULAÇÃO CEREBRAL ANTERIOR MENOR QUE 1,5 CM</t>
  </si>
  <si>
    <t>0403040094 - MICROCIRURGIA PARA ANEURISMA DA CIRCULAÇÃO CEREBRAL ANTERIOR MAIOR QUE 1,5 CM</t>
  </si>
  <si>
    <t>0403010128 - MICROCIRURGIA CEREBRAL ENDOSCOPICA</t>
  </si>
  <si>
    <t>0403070139 - EMBOLIZAÇÃO DE TUMOR INTRA-CRANIANO OU DA CABEÇA E PESCOÇO</t>
  </si>
  <si>
    <t>0403030030 - CRANIOTOMIA PARA RETIRADA DE TUMOR CEREBRAL INCLUSIVO DA FOSSA POSTERIOR</t>
  </si>
  <si>
    <t>403040078 - MICROCIRURGIA VASCULAR INTRACRANIANA (COM TÉCNICA COMPLEMENTAR)</t>
  </si>
  <si>
    <t>0403070082 - EMBOLIZAÇÃO DE FISTULA ARTERIO-VENOSA DA CABEÇA E PESCOÇO</t>
  </si>
  <si>
    <t>0403070090 - EMBOLIZAÇÃO DE FÍSTULA CAROTIDO-CAVERNOSA DIRETAS</t>
  </si>
  <si>
    <t>403030129 - MICROCIRURGIA PARA TUMOR DA BASE DO CRANIO</t>
  </si>
  <si>
    <t>0403040124 - MICROCIRURGIA PARA ANEURISMA DA CIRCULAÇÃO CEREBRAL POSTERIOR MENOR QUE 1,5 CM</t>
  </si>
  <si>
    <t>0403040108 - MICROCIRURGIA PARA ANEURISMA DA CIRCULAÇÃO CEREBRAL POSTERIOR MAIOR QUE 1,5 CM</t>
  </si>
  <si>
    <t>0403060028 - EXPLORAÇÃO DIAGNÓSTICA CIRÚRGICA PARA IMPLANTAÇÃO UNILATERAL DE ELETRODOS SUBDURAIS (INCLUI VIDEO-ELETROENCEFALOGRAMA)</t>
  </si>
  <si>
    <t>403030153 - MICROCIRURGIA PARA TUMOR INTRACRANIANO (COM TÉCNICA COMPLEMENTAR)</t>
  </si>
  <si>
    <t>0403070120 - EMBOLIZAÇÃO DE MALFORMAÇÃO ARTERIO-VENOSA INTRAPARENQUIMATOSA DO SISTEMA NERVOSO CENTRAL</t>
  </si>
  <si>
    <t>0403060052 - MICROCIRURGIA PARA LOBÉCTOMIA TEMPORAL / AMIGDALO-HIPOCAMPECTOMIA SELETIVA</t>
  </si>
  <si>
    <t>0403070163 - EMBOLIZAÇÃO DE ANEURISMA CEREBRAL MENOR DO QUE 1,5 CM COM COLO LARGO</t>
  </si>
  <si>
    <t>0403070155 - EMBOLIZAÇÃO DE ANEURISMA CEREBRAL MENOR QUE 1,5 CM COM COLO ESTREITO</t>
  </si>
  <si>
    <t>0403070058 - EMBOLIZAÇÃO DE ANEURISMA CEREBRAL MAIOR QUE 1,5 CM COM COLO LARGO</t>
  </si>
  <si>
    <t>0403070040 - EMBOLIZAÇÃO DE ANEURISMA CEREBRAL MAIOR QUE 1,5 CM COM COLO ESTREITO</t>
  </si>
  <si>
    <t>403040019 - ANASTOMOSE VASCULAR EXTRA / INTRACRANIANA</t>
  </si>
  <si>
    <t>0403060079 - MICROCIRURGIA PARA RESSECÇÃO UNILOBAR EXTRATEMPORAL COM MONITORAMENTO INTRAOPERATORIO</t>
  </si>
  <si>
    <t>0403060036 - MICROCIRURGIA PARA LESIONECTOMIA COM MONITORAMENTO INTRAOPERATÓRIO</t>
  </si>
  <si>
    <t>0403060060 - MICROCIRURGIA PARA RESSECCAO MULTILOBAR / HEMISFERECTOMIA / CALOSOTOMIA</t>
  </si>
  <si>
    <t>0403060010 - EXPLORAÇÃO DIAGNÓSTICA CIRÚRGICA PARA IMPLANTAÇÃO BILATERAL DE ELETRODOS SUBDURAIS (INCLUI VÍDEO-ELETROENCEFALOGRAMA)</t>
  </si>
  <si>
    <t>0405030177 - VITRECTOMIA POSTERIOR COM INFUSÃO DE PERFLUOCARBONO/ÓLEO DE SILICONE/ENDOLASER</t>
  </si>
  <si>
    <t>OFTALMO</t>
  </si>
  <si>
    <t>0405030169 - VITRECTOMIA POSTERIOR COM INFUSÃO DE PERFLUOCARBONO E ENDOLASER</t>
  </si>
  <si>
    <t>0405030142 - VITRECTOMIA POSTERIOR</t>
  </si>
  <si>
    <t>0405020015 - CORREÇÃO CIRÚRGICA DE ESTRABISMO (ACIMA DE 2 MUSCULOS)</t>
  </si>
  <si>
    <t>APAC MS/AIH MS</t>
  </si>
  <si>
    <t>0405050356 - TRATAMENTO CIRÚRGICO DE GLAUCOMA CONGENITO</t>
  </si>
  <si>
    <t>0405020023 - CORREÇÃO CIRÚRGICA DO ESTRABISMO (ATE 2 MUSCULOS)</t>
  </si>
  <si>
    <t>0405010133 - RECONSTITUIÇÃO TOTAL DE PALPEBRA</t>
  </si>
  <si>
    <t>0405050151 - IMPLANTE SECUNDÁRIO DE LENTE INTRA-OCULAR - LIO</t>
  </si>
  <si>
    <t>0405050143 - IMPLANTE INTRA-ESTROMAL</t>
  </si>
  <si>
    <t>0405030070 - RETINOPEXIA COM INTROFLEXÃO ESCLERAL</t>
  </si>
  <si>
    <t>0405050313 - TOPOPLASTIA DO TRANSPLANTE</t>
  </si>
  <si>
    <t>0405050321 - TRABECULECTOMIA</t>
  </si>
  <si>
    <t>0405050135 - IMPLANTE DE PRÓTESE ANTI-GLAUCOMATOSA</t>
  </si>
  <si>
    <t>0405050224 - RECONSTITUIÇÃO DE FORNIX CONJUNTIVAL</t>
  </si>
  <si>
    <t>0405040105 - EXPLANTE DE LENTE INTRA OCULAR</t>
  </si>
  <si>
    <t>0405040067 - ENUCLEAÇÃO DE GLOBO OCULAR</t>
  </si>
  <si>
    <t>0405050232 - RECONSTRUÇÃO DE CAMARA ANTERIOR DO OLHO</t>
  </si>
  <si>
    <t>0405050372 - FACOEMULSIFICAÇÃO COM IMPLANTE DE LENTE INTRA-OCULAR DOBRAVEL</t>
  </si>
  <si>
    <t>0405030134 - VITRECTOMIA ANTERIOR</t>
  </si>
  <si>
    <t>0405030185 - TERMOTERAPIA TRANSPUPILAR</t>
  </si>
  <si>
    <t>0405040164 - RECONSTITUIÇÃO DE PAREDE DA ORBITA</t>
  </si>
  <si>
    <t>0405010117 - RECONSTITUICAO DE CANAL LACRIMAL</t>
  </si>
  <si>
    <t>0405010036 - DACRIOCISTORRINOSTOMIA</t>
  </si>
  <si>
    <t>0405050119 - FACOEMULSIFICAÇÃO COM IMPLANTE DE LENTE INTRA-OCULAR RIGIDA</t>
  </si>
  <si>
    <t>0405040059 - DESCOMPRESSÃO DE ORBITA</t>
  </si>
  <si>
    <t>0405010125 - RECONSTITUIÇÃO PARCIAL DE PALPEBRA COM TARSORRAFIA</t>
  </si>
  <si>
    <t>0405040148 - ORBITOTOMIA</t>
  </si>
  <si>
    <t>0405010010 - CORRECAO CIRURGICA DE ENTROPIO E ECTROPIO</t>
  </si>
  <si>
    <t>0405010150 - SONDAGEM DE CANAL LACRIMAL SOB ANESTESIA GERAL</t>
  </si>
  <si>
    <t>0405040075 - EVISCERAÇÃO DE GLOBO OCULAR</t>
  </si>
  <si>
    <t>0405040156 - RECONSTITUIÇÃO DE CAVIDADE ORBITÁRIA</t>
  </si>
  <si>
    <t>0405050046 - CICLOCRIOCOAGULAÇÃO / DIATERMIA</t>
  </si>
  <si>
    <t>0405040016 - CORREÇÃO CIRURGICA DE LAGOFTALMO</t>
  </si>
  <si>
    <t>0405010028 - CORREÇÃO CIRÚRGICA DE EPICANTO E TELECANTO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</si>
  <si>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</si>
  <si>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</si>
  <si>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</si>
  <si>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</si>
  <si>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</si>
  <si>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</si>
  <si>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</si>
  <si>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0405040202 - TRATAMENTO DE PTOSE PALPEBRAL</t>
  </si>
  <si>
    <t>0405030193 - PAN-FOTOCOAGULAÇÃO DE RETINA A LASER</t>
  </si>
  <si>
    <t>416030149 - RESSECÇÃO EM CUNHA DE LÁBIO E SUTURA EM ONCOLOGIA</t>
  </si>
  <si>
    <t>ONCOLOGIA</t>
  </si>
  <si>
    <t>416080030 - EXCISÃO E SUTURA COM PLASTICA EM Z NA PELE EM ONCOLOGIA</t>
  </si>
  <si>
    <t>416080014 - EXCISÂO E ENXERTO DE PELE EM ONCOLOGIA</t>
  </si>
  <si>
    <t>416080120 - EXTIRPAÇÃO MÚLTIPLA DE LESÃO DA PELE OU TECIDO CELULAR SUBCUTÂNEO EM ONCOLOGIA</t>
  </si>
  <si>
    <t>416020240 - LINFADENECTOMIA SELETIVA GUIADA (LINFONODO SENTINELA) EM ONCOLOGIA</t>
  </si>
  <si>
    <t>416030033 - RESSECÇÃO DE GLANDULA SUBLINGUAL EM ONCOLOGIA</t>
  </si>
  <si>
    <t>416030327 - RESSECÇÃO DE PAVILHÃO AURICULAR EM ONCOLOGIA</t>
  </si>
  <si>
    <t>416030025 - RESSECÇÃO DE GLÂNDULA SALIVAR MENOR EM ONCOLOGIA</t>
  </si>
  <si>
    <t>416030157 - RESSECÇÃO PARCIAL DE LÁBIO COM ENXERTO OU RETALHO EM ONCOLOGIA</t>
  </si>
  <si>
    <t>416030041 - RESSECÇÃO DE GLÂNDULA SUBMANDIBULAR EM ONCOLOGIA</t>
  </si>
  <si>
    <t>416010016 - AMPUTAÇÃO DE PÊNIS EM ONCOLOGIA</t>
  </si>
  <si>
    <t>416010113 - ORQUIECTOMIA UNILATERAL EM ONCOLOGIA</t>
  </si>
  <si>
    <t>416040179 - ALCOOLIZAÇÃO PERCUTÂNEA DE CARCINOMA HEPÁTICO</t>
  </si>
  <si>
    <t>416030343 - RESSECCAO DE TUMOR GLOMICO EM ONCOLOGIA</t>
  </si>
  <si>
    <t>416030289 - RECONSTRUÇÃO PARA FONAÇÂO EM ONCOLOGIA</t>
  </si>
  <si>
    <t>416030297 - TRAQUEOSTOMIA TRANSTUMORAL EM ONCOLOGIA</t>
  </si>
  <si>
    <t>416030335 - LIGADURA DE CARÓTIDA EM ONCOLOGIA</t>
  </si>
  <si>
    <t>416050050 - EXCISÃO LOCAL DE TUMOR DO RETO EM ONCOLOGIA</t>
  </si>
  <si>
    <t>416030246 - EXENTERAÇÃO DE ÓRBITA EM ONCOLOGIA</t>
  </si>
  <si>
    <t>416030351 - RESSECÇÃO DE LESÃO MALIGNA DE MUCOSA BUCAL EM ONCOLOGIA</t>
  </si>
  <si>
    <t>416010172 - RESSECÇÃO ENDOSCÓPICA DE TUMOR VESICAL EM ONCOLOGIA</t>
  </si>
  <si>
    <t>416040187 - TRATAMENTO DE CARCINOMA HEPÁTICO POR RADIOFREQUÊNCIA</t>
  </si>
  <si>
    <t>416060030 - COLPECTOMIA EM ONCOLOGIA</t>
  </si>
  <si>
    <t>416030068 - GLOSSECTOMIA PARCIAL EM ONCOLOGIA</t>
  </si>
  <si>
    <t>416010229 - AMPUTAÇÃO TOTAL AMPLIADA DE PENIS EM ONCOLOGIA</t>
  </si>
  <si>
    <t>416040195 - QUIMIOEMBOLIZAÇÃO DE CARCINOMA HEPÁTICO</t>
  </si>
  <si>
    <t>416060102 - VULVECTOMIA PARCIAL EM ONCOLOGIA</t>
  </si>
  <si>
    <t>416040012 - ANASTOMOSE BILEO-DIGESTIVA EM ONCOLOGIA</t>
  </si>
  <si>
    <t>416040233 - COLECISTECTOMIA EM ONCOLOGIA</t>
  </si>
  <si>
    <t>416030017 - PAROTIDECTOMIA PARCIAL EM ONCOLOGIA</t>
  </si>
  <si>
    <t>416120040 - RESSECÇÃO DE LESÃO NÃO PALPÁVEL DE MAMA COM MARCAÇÃO EM ONCOLOGIA (POR MAMA)</t>
  </si>
  <si>
    <t>416030092 - PAROTIDECTOMIA TOTAL EM ONCOLOGIA</t>
  </si>
  <si>
    <t>416060021 - ANEXECTOMIA UNI / BILATERAL EM ONCOLOGIA</t>
  </si>
  <si>
    <t>416020020 - LINFADENECTOMIA PELVICA EM ONCOLOGIA</t>
  </si>
  <si>
    <t>416040225 - METASTASECTOMIA HEPÁTICA EM ONCOLOGIA</t>
  </si>
  <si>
    <t>416030165 - RESSECÇÃO TOTAL DE LÁBIO E RECONSTRUÇÃO COM RETALHO MIOCUTÂNEO EM ONCOLOGIA</t>
  </si>
  <si>
    <t>416010075 - NEFRECTOMIA TOTAL EM ONCOLOGIA</t>
  </si>
  <si>
    <t>416040241 - RESSECÇÃO AMPLIADA DE VIA BILIAR EXTRA-HEPÁTICA EM ONCOLOGIA</t>
  </si>
  <si>
    <t>416060013 - AMPUTAÇÃO CÔNICA DE COLO DE ÚTERO COM COLPECTOMIA EM ONCOLOGIA</t>
  </si>
  <si>
    <t>416020232 - LINFADENECTOMIA INGUINAL UNILATERAL EM ONCOLOGIA</t>
  </si>
  <si>
    <t>416020208 - LINFADENECTOMIA SUPRACLAVICULAR UNILATERAL EM ONCOLOGIA</t>
  </si>
  <si>
    <t>416120059 - SEGMENTECTOMIA/QUADRANTECTOMIA/SETORECTOMIA DE MAMA EM ONCOLOGIA</t>
  </si>
  <si>
    <t>416020151 - LINFADENECTOMIA RADICAL CERVICAL UNILATERAL EM ONCOLOGIA</t>
  </si>
  <si>
    <t>416020216 - LINFADENECTOMIA AXILAR UNILATERAL EM ONCOLOGIA</t>
  </si>
  <si>
    <t>416050026 - COLECTOMIA PARCIAL (HEMICOLECTOMIA) EM ONCOLOGIA</t>
  </si>
  <si>
    <t>416040020 - COLEDOCOSTOMIA COM OU SEM COLECISTECTOMIA EM ONCOLOGIA</t>
  </si>
  <si>
    <t>416120032 - MASTECTOMIA SIMPLES EM ONCOLOGIA</t>
  </si>
  <si>
    <t>416040101 - HEPATECTOMIA PARCIAL EM ONCOLOGIA</t>
  </si>
  <si>
    <t>416030238 - RESSECÇÃO DE TUMOR DE RINOFARINGE EM ONCOLOGIA</t>
  </si>
  <si>
    <t>416030254 - LARINGECTOMIA PARCIAL EM ONCOLOGIA</t>
  </si>
  <si>
    <t>416110053 - TORACOTOMIA EXPLORADORA EM ONCOLOGIA</t>
  </si>
  <si>
    <t>416030084 - PARATIREOIDECTOMIA TOTAL EM ONCOLOGIA</t>
  </si>
  <si>
    <t>416030211 - FARINGECTOMIA PARCIAL EM ONCOLOGIA</t>
  </si>
  <si>
    <t>416060110 - HISTERECTOMIA COM OU SEM ANEXECTOMIA (UNI / BILATERAL) EM ONCOLOGIA</t>
  </si>
  <si>
    <t>416010210 - NEFRECTOMIA PARCIAL EM ONCOLOGIA</t>
  </si>
  <si>
    <t>416010091 - NEFROURETERECTOMIA TOTAL EM ONCOLOGIA</t>
  </si>
  <si>
    <t>416120024 - MASTECTOMIA RADICAL COM LINFADENECTOMIA AXILAR EM ONCOLOGIA</t>
  </si>
  <si>
    <t>416020178 - LINFADENECTOMIA CERVICAL SUPRAOMO-HIOIDEA UNILATERAL EM ONCOLOGIA</t>
  </si>
  <si>
    <t>416020160 - LINFADENECTOMIA RADICAL MODIFICADA CERVICAL UNILATERAL EM ONCOLOGIA</t>
  </si>
  <si>
    <t>416020186 - LINFADENECTOMIA CERVICAL RECORRENCIAL UNILATERAL EM ONCOLOGIA</t>
  </si>
  <si>
    <t>416010202 - SUPRARRENALECTOMIA EM ONCOLOGIA</t>
  </si>
  <si>
    <t>416110070 - RESSECÇAO PULMONAR EM CUNHA EM ONCOLOGIA</t>
  </si>
  <si>
    <t>416040217 - GASTRECTOMIA PARCIAL EM ONCOLOGIA</t>
  </si>
  <si>
    <t>416030270 - TIREOIDECTOMIA TOTAL EM ONCOLOGIA</t>
  </si>
  <si>
    <t>416090010 - AMPUTAÇÃO / DESARTICULAÇÃO DE MEMBROS INFERIORES EM ONCOLOGIA</t>
  </si>
  <si>
    <t>416090028 - AMPUTAÇÃO / DESARTICULAÇÃO DE MEMBROS SUPERIORES EM ONCOLOGIA</t>
  </si>
  <si>
    <t>416040284 - IMPLANTAÇÃO ENDOSCÓPICA DE STENT ESOFÁGICO</t>
  </si>
  <si>
    <t>416030220 - FARINGECTOMIA TOTAL EM ONCOLOGIA</t>
  </si>
  <si>
    <t>416110061 - SEGMENTECTOMIA PULMONAR EM ONCOLOGIA</t>
  </si>
  <si>
    <t>416090109 - RESSECÇÃO DE TUMOR ÓSSEO COM SUBSTITUIÇÃO (ENDOPRÓTESE) OU COM RECONSTRUÇÃO E FIXAÇÃO EM ONCOLOGIA</t>
  </si>
  <si>
    <t>416090036 - HEMIPELVECTOMIA EM ONCOLOGIA</t>
  </si>
  <si>
    <t>416090117 - DESARTICULAÇÃO INTERESCAPULO-TORÁCICA EM ONCOLOGIA</t>
  </si>
  <si>
    <t>416110010 - LOBECTOMIA PULMONAR EM ONCOLOGIA</t>
  </si>
  <si>
    <t>416080081 - RECONSTRUÇÃO COM RETALHO MIOCUTÂNEO (QUALQUER PARTE) EM ONCOLOGIA</t>
  </si>
  <si>
    <t>416040071 - GASTRECTOMIA TOTAL EM ONCOLOGIA</t>
  </si>
  <si>
    <t>416030203 - PAROTIDECTOMIA TOTAL AMPLIADA EM ONCOLOGIA</t>
  </si>
  <si>
    <t>416030173 - MAXILECTOMIA PARCIAL EM ONCOLOGIA</t>
  </si>
  <si>
    <t>416020194 - LINFADENECTOMIA MEDIASTINAL EM ONCOLOGIA</t>
  </si>
  <si>
    <t>416010180 - REIMPLANTE URETERAL EM ONCOLOGIA - URETEROCISTONEOSTOMIA</t>
  </si>
  <si>
    <t>416040110 - PANCREATECTOMIA PARCIAL EM ONCOLOGIA</t>
  </si>
  <si>
    <t>416110045 - TORACECTOMIA SIMPLES EM ONCOLOGIA</t>
  </si>
  <si>
    <t>416010199 - REIMPLANTE URETERAL EM ONCOLOGIA - URETEROENTEROSTOMIA</t>
  </si>
  <si>
    <t>416090133 - RESSECÇÃO DE TUMOR DE PARTES MOLES EM ONCOLOGIA</t>
  </si>
  <si>
    <t>416010121 - PROSTATECTOMIA EM ONCOLOGIA</t>
  </si>
  <si>
    <t>416010032 - CISTECTOMIA TOTAL COM DERIVAÇÃO SIMPLES EM ONCOLOGIA</t>
  </si>
  <si>
    <t>416030076 - GLOSSECTOMIA TOTAL EM ONCOLOGIA</t>
  </si>
  <si>
    <t>416010024 - CISTECTOMIA TOTAL E DERIVACAO EM 1 SÓ TEMPO EM ONCOLOGIA</t>
  </si>
  <si>
    <t>416010040 - CISTOENTEROPLASTIA EM ONCOLOGIA</t>
  </si>
  <si>
    <t>416080090 - RECONSTRUÇÃO POR MICROCIRURGIA (QUALQUER PARTE) EM ONCOLOGIA</t>
  </si>
  <si>
    <t>416040055 - ESOFAGOGASTRECTOMIA SEM TORACOTOMIA EM ONCOLOGIA</t>
  </si>
  <si>
    <t>416090125 - DESARTICULAÇÃO ESCAPULO-TORÁCICA INTERNA EM ONCOLOGIA</t>
  </si>
  <si>
    <t>416040047 - ESOFAGOCOLOPLASTIA OU ESOFAGOGASTROPLASTIA EM ONCOLOGIA</t>
  </si>
  <si>
    <t>416110088 - TIMECTOMIA EM ONCOLOGIA</t>
  </si>
  <si>
    <t>416030360 - RESSECÇÃO DE TUMOR TIREOIDIANO POR VIA TRANSESTERNAL EM ONCOLOGIA</t>
  </si>
  <si>
    <t>416010164 - RESSECCAO DE TUMORES MÁLTIPLOS E SIMULTANEOS DO TRATO URINARIO EM ONCOLOGIA</t>
  </si>
  <si>
    <t>416020259 - LINFADENECTOMIA INGUINO-ILIACA UNILATERAL EM ONCOLOGIA</t>
  </si>
  <si>
    <t>416080111 - RECONSTRUÇÃO COM RETALHO OSTEOMIOCUTÂNEO EM ONCOLOGIA</t>
  </si>
  <si>
    <t>416010130 - PROSTATOVESICULECTOMIA RADICAL EM ONCOLOGIA</t>
  </si>
  <si>
    <t>416030300 - MANDIBULECTOMIA PARCIAL EM ONCOLOGIA</t>
  </si>
  <si>
    <t>416060129 - LAPAROTOMIA PARA AVALIAÇÃO DE TUMOR DE OVÁRIO EM ONCOLOGIA</t>
  </si>
  <si>
    <t>416040209 - BIÓPSIAS MÚLTIPLAS INTRA-ABDOMINAIS EM ONCOLOGIA</t>
  </si>
  <si>
    <t>416020224 - LINFADENECTOMIA RETROPERITONIAL EM ONCOLOGIA</t>
  </si>
  <si>
    <t>416030181 - MAXILECTOMIA TOTAL EM ONCOLOGIA</t>
  </si>
  <si>
    <t>416110029 - PNEUMOMECTOMIA RADICAL EM ONCOLOGIA</t>
  </si>
  <si>
    <t>416040276 - RESSECÇÃO ALARGADA DE TUMOR DE INTESTINO EM ONCOLOGIA</t>
  </si>
  <si>
    <t>416040250 - RESSECÇÃO DE TUMOR RETROPERITONIAL EM ONCOLOGIA</t>
  </si>
  <si>
    <t>416060099 - VULVECTOMIA TOTAL AMPLIADA C/ LINFADENECTOMIA EM ONCOLOGIA</t>
  </si>
  <si>
    <t>416060056 - HISTERECTOMIA COM RESSECÇÃO DE ÓRGÃOS CONTÍGUOS EM ONCOLOGIA</t>
  </si>
  <si>
    <t>416050093 - EXENTERAÇÃO PÉLVICA POSTERIOR EM ONCOLOGIA</t>
  </si>
  <si>
    <t>416090079 - SACRALECTOMIA (ENDOPELVECTOMIA) EM ONCOLOGIA</t>
  </si>
  <si>
    <t>416040039 - ESOFAGOGASTRECTOMIA COM TORACOTOMIA EM ONCOLOGIA</t>
  </si>
  <si>
    <t>416060064 - HISTERECTOMIA TOTAL AMPLIADA EM ONCOLOGIA</t>
  </si>
  <si>
    <t>416060080 - TRAQUELECTOMIA RADICAL EM ONCOLOGIA</t>
  </si>
  <si>
    <t>416050077 - RETOSSIGMOIDECTOMIA ABDOMINAL EM ONCOLOGIA</t>
  </si>
  <si>
    <t>416040128 - DUODENOPANCREATECTOMIA EM ONCOLOGIA</t>
  </si>
  <si>
    <t>416050018 - AMPUTAÇÃO ABDOMINO-PERINEAL DE RETO EM ONCOLOGIA</t>
  </si>
  <si>
    <t>416110037 - TORACECTOMIA COMPLEXA EM ONCOLOGIA</t>
  </si>
  <si>
    <t>416050115 - PROCTOCOLECTOMIA TOTAL EM ONCOLOGIA</t>
  </si>
  <si>
    <t>416030262 - LARINGECTOMIA TOTAL EM ONCOLOGIA</t>
  </si>
  <si>
    <t>416030319 - MANDIBULECTOMIA TOTAL EM ONCOLOGIA</t>
  </si>
  <si>
    <t>416050034 - COLECTOMIA TOTAL EM ONCOLOGIA</t>
  </si>
  <si>
    <t>416040268 - RESSECÇÃO ALARGADA DE TUMOR DE PARTES MOLES DE PAREDE ABDOMINAL EM ONCOLOGIA</t>
  </si>
  <si>
    <t>416040144 - RESSECÇÃO DE TUMOR RETROPERITONIAL COM RESSECÇÃO DE ÓRGÃOS CONTÍGUOS EM ONCOLOGIA</t>
  </si>
  <si>
    <t>416040292 - PERITONECTOMIA EM ONCOLOGIA</t>
  </si>
  <si>
    <t>416050107 - EXENTERAÇÃO PÉLVICA TOTAL EM ONCOLOGIA</t>
  </si>
  <si>
    <t>416030190 - PELVIGLOSSOMANDIBULECTOMIA EM ONCOLOGIA</t>
  </si>
  <si>
    <t>0408050063 - ARTROPLASTIA TOTAL PRIMARIA DO JOELHO</t>
  </si>
  <si>
    <t>ORTOPEDIA</t>
  </si>
  <si>
    <t>0408040092 - ARTROPLASTIA TOTAL PRIMARIA DO QUADRIL NÃO CIMENTADA / HÍBRIDA</t>
  </si>
  <si>
    <t>0408010142 - REPARO DE ROTURA DO MANGUITO ROTADOR (INCLUI PROCEDIMENTOS DESCOMPRESSIVOS)</t>
  </si>
  <si>
    <t>0403020123 - TRATAMENTO CIRURGICO DE SINDROME COMPRESSIVA EM TUNEL OSTEO-FIBROSO AO NIVEL DO CARPO</t>
  </si>
  <si>
    <t>0408060379 - RETIRADA DE PLACA E/OU PARAFUSOS</t>
  </si>
  <si>
    <t>0408050896 - TRATAMENTO CIRÚRGICO DE ROTURA DO MENISCO COM MENISCECTOMIA PARCIAL / TOTAL</t>
  </si>
  <si>
    <t>0408050160 - RECONSTRUÇÃOLIGAMENTAR INTRA-ARTICULAR DO JOELHO (CRUZADO ANTERIOR)</t>
  </si>
  <si>
    <t>0408050039 - ARTRODESE DE MEDIAS / GRANDES ARTICULAÇÕES DE MEMBRO INFERIOR</t>
  </si>
  <si>
    <t>0408060476 - TENOPLASTIA OU ENXERTO DE TENDÃO UNICO</t>
  </si>
  <si>
    <t>0408040076 - ARTROPLASTIA DE REVISÃO OU RECONSTRUÇÃO DO QUADRIL</t>
  </si>
  <si>
    <t>0408060310 - RESSECÇÃO SIMPLES DE TUMOR ÓSSEO / DE PARTES MOLES</t>
  </si>
  <si>
    <t>0408060352 - RETIRADA DE FIO OU PINO INTRA-ÓSSEO</t>
  </si>
  <si>
    <t>0408060190 - OSTEOTOMIA DE OSSOS LONGOS EXCETO DA MÃO E DO PÉ</t>
  </si>
  <si>
    <t>0408030291 - ARTRODESE TORACO-LOMBO-SACRA POSTERIOR, DOIS NÍVEIS,</t>
  </si>
  <si>
    <t>0408060212 - RESSECÇÃO DE CISTO SINOVIAL</t>
  </si>
  <si>
    <t>0408050659 - TRATAMENTO CIRÚRGICO DE HALUX VALGUS COM OSTEOTOMIA DO PRIMEIRO OSSO METATARSIANO</t>
  </si>
  <si>
    <t>0408050055 - ARTROPLASTIA TOTAL DE JOELHO - REVISÃO / RECONSTRUÇÃO</t>
  </si>
  <si>
    <t>0408040084 - ARTROPLASTIA TOTAL PRIMÁRIA DO QUADRIL CIMENTADA</t>
  </si>
  <si>
    <t>0408060182 - OSTEOTOMIA DE OSSOS DA MÃO E/OU DO PÉ</t>
  </si>
  <si>
    <t>0408050888 - TRATAMENTO CIRÚRGICO DE ROTURA DE MENISCO COM SUTURA MENISCAL UNI / BICOMPATIMENTAL</t>
  </si>
  <si>
    <t>0408010215 - TRATAMENTO CIRÚRGICO DE LUXAÇÃO RECIDIVANTE / HABITUAL DE ARTICULAÇÃO ESCAPULO-UMERAL</t>
  </si>
  <si>
    <t>0408060441 - TENÓLISE</t>
  </si>
  <si>
    <t>0408060050 - ARTRODESE DE PEQUENAS ARTICULAÇÕES</t>
  </si>
  <si>
    <t>0408030801 - TRATAMENTO CIRÚRGICO DE DEFORMIDADE DA COLUNA VIA POSTERIOR DOZE NIVEIS OU MAIS</t>
  </si>
  <si>
    <t>0408030267 - ARTRODESE TORACO-LOMBO-SACRA POSTERIOR UM NÍVEL</t>
  </si>
  <si>
    <t>0408030380 - DISCECTOMIA CERVICAL / LOMBAR / LOMBO-SACRA POR VIA POSTERIOR (1 NÍVEL C/ MICROSCÓPIO)</t>
  </si>
  <si>
    <t>0408030275 - ARTRODESE TORACO-LOMBO-SACRA POSTERIOR TRÊS NIVEIS</t>
  </si>
  <si>
    <t>0408060140 - FASCIECTOMIA</t>
  </si>
  <si>
    <t>0408050179 - RECONSTRUÇÃO LIGAMENTAR INTRA-ARTICULAR DO JOELHO (CRUZADO POSTERIOR COM OU SEM ANTERIOR)</t>
  </si>
  <si>
    <t>0408020032 - ARTRODESE DE MÉDIAS / GRANDES ARTICULAÇÕES DE MEMBRO SUPERIOR</t>
  </si>
  <si>
    <t>0408060123 - EXPLORAÇÃO ARTICULAR C/ OU S/ SINOVECTOMIA DE MÉDIAS / GRANDES ARTICULAÇÕES</t>
  </si>
  <si>
    <t>0408030070 - ARTRODESE CERVICAL ANTERIOR DOIS NÍVEIS</t>
  </si>
  <si>
    <t>0408030143 - ARTRODESE INTERSOMATICA VIA POSTERIOR / POSTERO-LATERAL DOIS NÍVEIS</t>
  </si>
  <si>
    <t>0408030135 - ARTRODESE INTERSOMATICA VIA POSTERIOR / POSTERO-LATERAL UM NÍVEL</t>
  </si>
  <si>
    <t>0408030160 - ARTRODESE INTERSOMATICA VIA POSTERIOR / POSTERO-LATERAL TRES NÍVEIS</t>
  </si>
  <si>
    <t>0408020601 - TRATAMENTO CIRÚRGICO DE PSEUDO-RETARDO / CONSOLIDAÇÃO / PERDA ÓSSEA AO ÍIVEL DO CARPO</t>
  </si>
  <si>
    <t>0408050861 - TRATAMENTO CIRÚRGICO DE PSEUDARTROSE / RETARDO DE CONSOLIDAÇÃO / PERDA ÓSSEA DA DIÁFISE TIBIAL</t>
  </si>
  <si>
    <t>0408050128 - REALINHAMENTO DO MECANISMO EXTENSOR DO JOELHO</t>
  </si>
  <si>
    <t>0408060034 - ALONGAMENTO E/OU TRANSPORTE ÓSSEO DE OSSOS LONGOS (EXCETO DA MÃO E DO PÉ)</t>
  </si>
  <si>
    <t>0408060158 - MANIPULAÇÃO ARTICULAR</t>
  </si>
  <si>
    <t>0408020555 - TRATAMENTO CIRÚRGICO DE PSEUDARTROSE / RETARDO DE CONSOLIDAÇÃO / PERDA ÓSSEA DA MÃO</t>
  </si>
  <si>
    <t>0408050926 - TRATAMENTO DAS LESÕES OSTEO-CONDRAIS POR FIXAÇÃO OU MOSAICOPLASTIA JOELHO/TORNOZELO</t>
  </si>
  <si>
    <t>0408050799 - TRATAMENTO CIRÚRGICO DE PSEUDARTROSE / RETARDO DE CONSOLIDAÇÃO / PERDA ÓSSEA DA DIÁFISE DO FÊMUR</t>
  </si>
  <si>
    <t>0408060093 - DESCOMPRESSÃO COM ESVAZIAMENTO MEDULAR POR BROCAGEM / VIA CORTICOTOMIA</t>
  </si>
  <si>
    <t>0408050152 - RECONSTRUÇÃO LIGAMENTAR EXTRA-ARTICULAR DO JOELHO</t>
  </si>
  <si>
    <t>0408010185 - TRATAMENTO CIRURGICO DE LUXACAO / FRATURA-LUXACAO ACROMIO-CLAVICULAR</t>
  </si>
  <si>
    <t>0408030151 - ARTRODESE INTERSOMATICA VIA POSTERIOR / POSTERO-LATERAL QUATRO NÍVEIS</t>
  </si>
  <si>
    <t>0408030305 - ARTRODESE TORACO-LOMBO-SACRA POSTERIOR, QUATRO NÍVEIS,</t>
  </si>
  <si>
    <t>0408060581 - TRATAMENTO CIRÚRGICO DE DEFORMIDADE ARTICULAR POR RETRACAO TENO-CAPSULO-LIGAMENTAR</t>
  </si>
  <si>
    <t>0408010053 - ARTROPLASTIA ESCAPULO-UMERAL TOTAL</t>
  </si>
  <si>
    <t>0408030399 - DISCECTOMIA CERVICAL / LOMBAR / LOMBO-SACRA POR VIA POSTERIOR (UM NÍVEL)</t>
  </si>
  <si>
    <t>0408010223 - TRATAMENTO CIRÚRGICO DE RETARDO DE CONSOLIDAÇÃO DA PSEUDARTROSE DE CLAVICULA / ESCAPULA</t>
  </si>
  <si>
    <t>0408010231 - TRATAMENTO CIRÚRGICO DA SÍNDROME DO IMPACTO SUB-ACROMIAL</t>
  </si>
  <si>
    <t>0408060662 - TRATAMENTO CIRÚRGICO DE POLIDACTILIA ARTICULADA</t>
  </si>
  <si>
    <t>0408060018 - ALONGAMENTO / ENCURTAMENTO MIOTENDINOSO</t>
  </si>
  <si>
    <t>0408040041 - ARTROPLASTIA DE QUADRIL (NÃO CONVENCIONAL)</t>
  </si>
  <si>
    <t>0408030062 - ARTRODESE CERVICAL ANTERIOR TRÊS NIVEIS</t>
  </si>
  <si>
    <t>0408060530 - TRANSPOSIÇÃO / TRANSFERÊNCIA MIOTENDINOSA MÚLTIPLA</t>
  </si>
  <si>
    <t>0408060174 - OSTECTOMIA DE OSSOS LONGOS EXCETO DA MÃO E DO PÉ</t>
  </si>
  <si>
    <t>0408030038 - ARTRODESE CERVICAL / CERVICO-TORÁCICA POSTERIOR DOIS NÍVEIS</t>
  </si>
  <si>
    <t>0408050144 - RECONSTRUÇÃO LIGAMENTAR DO TORNOZELO</t>
  </si>
  <si>
    <t>0408020571 - TRATAMENTO CIRÚRGICO DE PSEUDARTROSE / RETARDO DE CONSOLIDAÇÃO / PERDA ÓSSEA DO ÚMERO</t>
  </si>
  <si>
    <t>0408050764 - TRATAMENTO CIRÚRGICO DE PÉ TORTO CONGÊNITO</t>
  </si>
  <si>
    <t>0408060360 - RETIRADA DE FIXADOR EXTERNO</t>
  </si>
  <si>
    <t>0408030631 - REVISÃO DE ARTRODESE / TRATAMENTO CIRÚRGICO DE PSEUDARTROSE DA COLUNA TORACO-LOMBO-SACRA POSTERIOR</t>
  </si>
  <si>
    <t>0408020563 - TRATAMENTO CIRÚRGICO DE PSEUDARTROSE / RETARDO DE CONSOLIDAÇÃO / PERDA ÓSSEA DO ANTEBRAÇO</t>
  </si>
  <si>
    <t>0408050136 - RECONSTRUÇÃODE TENDAO PATELAR / TENDAO QUADRICIPITAL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</si>
  <si>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</si>
  <si>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</si>
  <si>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0408050748 - TRATAMENTO CIRÚRGICO DE PÉ PLANO VALGO</t>
  </si>
  <si>
    <t>0408030240 - ARTRODESE TORACO-LOMBO-SACRA ANTERIOR DOIS NIVEIS</t>
  </si>
  <si>
    <t>0408050918 - TRATAMENTO CIRÚRGICO DO HALUX VALGUS S/ OSTEOTOMIA DO PRIMEIRO OSSO METATARSIANO</t>
  </si>
  <si>
    <t>0408030119 - ARTRODESE CERVICAL ANTERIOR UM NÍVEL</t>
  </si>
  <si>
    <t>0408030895 - TRATAMENTO CIRÚRGICO DE DEFORMIDADE DA COLUNA VIA POSTERIOR DOIS NÍVEIS</t>
  </si>
  <si>
    <t>0408040157 - OSTEOTOMIA DA PELVE</t>
  </si>
  <si>
    <t>0408060646 - TRATAMENTO CIRÚRGICO DE MÃO OU PÉ EM FENDA / DEDO BÍFIDO / MACRODACTILIA / POLIDACTILIA</t>
  </si>
  <si>
    <t>0408060166 - OSTECTOMIA DE OSSOS DA MÃO E/OU DO PÉ</t>
  </si>
  <si>
    <t>0408040165 - RECONSTRUÇÃO OSTEOPLASTICA DO QUADRIL</t>
  </si>
  <si>
    <t>0408030054 - ARTRODESE CERVICAL / CERVICO-TORÁCICA POSTERIOR TRES NÍVEIS</t>
  </si>
  <si>
    <t>0408060425 - REVISÃO CIRÚRGICA DE COTO DE AMPUTAÇÃO DOS DEDOS</t>
  </si>
  <si>
    <t>0408030283 - ARTRODESE TORACO-LOMBO-SACRA POSTERIOR CINCO NÍVEIS</t>
  </si>
  <si>
    <t>0408060549 - TRANSPOSIÇÃO / TRANSFERÊNCIA MIOTENDINOSA ÚNICA</t>
  </si>
  <si>
    <t>0408050110 - QUADRICEPSPLASTIA</t>
  </si>
  <si>
    <t>0408060085 - BURSECTOMIA</t>
  </si>
  <si>
    <t>0408060450 - TENOMIORRAFIA</t>
  </si>
  <si>
    <t>0408050349 - REVISÃO CIRÚRGICA DO PE TORTO CONGENITO</t>
  </si>
  <si>
    <t>0408010037 - ARTROPLASTIA ESCAPULO-UMERAL (NÃO CONVENCIONAL)</t>
  </si>
  <si>
    <t>0408050870 - TRATAMENTO CIRÚRGICO DE PSEUDARTROSE / RETARDO DE CONSOLIDAÇÃO/ PERDA ÓSSEA DA METÁFISE TIBIAL</t>
  </si>
  <si>
    <t>0408030259 - ARTRODESE TORACO-LOMBO-SACRA ANTERIOR, TRES NIVEIS,</t>
  </si>
  <si>
    <t>0408060468 - TENOMIOTOMIA / DESINSERÇÃO</t>
  </si>
  <si>
    <t>0408050390 - TRANSFERENCIA MUSCULAR / TENDINOSA NO MEMBRO INFERIOR</t>
  </si>
  <si>
    <t>0408060573 - TRATAMENTO CIRÚRGICO DE DEDO EM MARTELO / EM GARRA (MÃO E PÉ)</t>
  </si>
  <si>
    <t>0408030232 - ARTRODESE TORACO-LOMBO-SACRA ANTERIOR UM NÍVEL</t>
  </si>
  <si>
    <t>0408060077 - ARTROPLASTIA DE RESSECÇÃO DE PEQUENAS ARTICULAÇÕES</t>
  </si>
  <si>
    <t>0408060069 - ARTROPLASTIA DE RESSECÇÃO DE MÉDIA / GRANDE ARTICULAÇÃO</t>
  </si>
  <si>
    <t>0408050047 - ARTROPLASTIA DE JOELHO (NÃO CONVENCIONAL)</t>
  </si>
  <si>
    <t>0408050667 - TRATAMENTO CIRÚRGICO DE LESÃO AGUDA CAPSULO-LIGAMENTAR MEMBRO INFERIOR (JOELHO / TORNOZELO)</t>
  </si>
  <si>
    <t>0408040068 - ARTROPLASTIA TOTAL DE CONVERSÃO DO QUADRIL</t>
  </si>
  <si>
    <t>0408020130 - RECONSTRUÇÃO CAPSULO-LIGAMENTAR DE COTOVELO PUNHO</t>
  </si>
  <si>
    <t>0408060433 - TENODESE</t>
  </si>
  <si>
    <t>0408050730 - TRATAMENTO CIRÚRGICO DE PÉ CAVO</t>
  </si>
  <si>
    <t>0408060590 - TRATAMENTO CIRÚRGICO DE FRATURA VICIOSAMENTE CONSOLIDADA DOS OSSOS LONGOS EXCETO DA MÃO E DO PÉ</t>
  </si>
  <si>
    <t>0408010045 - ARTROPLASTIA ESCAPULO-UMERAL PARCIAL</t>
  </si>
  <si>
    <t>0408060484 - TENORRAFIA ÚNICA EM TÚNEL OSTEO-FIBROSO</t>
  </si>
  <si>
    <t>0408060239 - RESSECÇÃO DE TUMOR E RECONSTRUÇÃO C/ RETALHO MICROCIRÚRGICO</t>
  </si>
  <si>
    <t>0408030321 - ARTRODESE TORACO-LOMBO-SACRA POSTERIOR, SETE NIVEIS,</t>
  </si>
  <si>
    <t>0408060344 - RETIRADA DE ESPAÇADORES / OUTROS MATERIAIS</t>
  </si>
  <si>
    <t>0408030615 - REVISÃO DE ARTRODESE / TRATAMENTO CIRÚRGICO DE PSEUDARTOSE DA COLUNA TORACO-LOMBO-SACRA ANTERIOR</t>
  </si>
  <si>
    <t>0408050373 - TENOSINOVECTOMIA EM MEMBRO INFERIOR</t>
  </si>
  <si>
    <t>0408060336 - RETIRADA DE CORPO ESTRANHO INTRA-ÓSSEO</t>
  </si>
  <si>
    <t>0408030542 - RESSECÇÃO DE ELEMENTO VERTEBRAL POSTERIOR / POSTERO-LATERAL DISTAIL A C2 (AT 2 SEGMENTOS)</t>
  </si>
  <si>
    <t>0408050071 - ARTROPLASTIA UNICOMPARTIMENTAL PRIMARIA DO JOELHO</t>
  </si>
  <si>
    <t>0408060131 - EXPLORAÇÃO ARTICULAR C/ OU S/ SINOVECTOMIA DE PEQUENAS ARTICULAÇÕES</t>
  </si>
  <si>
    <t>0408050829 - TRATAMENTO CIRÚRGICO DE PSEUDARTROSE / RETARDO DE CONSOLIDAÇÃO / PERDA ÓSSEA DO PÉ</t>
  </si>
  <si>
    <t>0408050900 - TRATAMENTO CIRÚRGICO DO HALUX RIGIDUS</t>
  </si>
  <si>
    <t>0408050837 - TRATAMENTO CIRÚRGICO DE PSEUDARTROSE / RETARDO DE CONSOLIDAÇÃO / PERDA ÓSSEA METÁFISE DISTAL DO FÊMUR</t>
  </si>
  <si>
    <t>0408030879 - TRATAMENTO CIRÚRGICO DE DEFORMIDADE DA COLUNA VIA POSTERIOR TRÊS NÍVEIS</t>
  </si>
  <si>
    <t>0408030313 - ARTRODESE TORACO-LOMBO-SACRA POSTERIOR, SEIS NÍVEIS,</t>
  </si>
  <si>
    <t>0408060697 - TRATAMENTO CIRÚRGICO DE SINDACTILIA COMPLEXA (C/ FUSÃO ÓSSEA)</t>
  </si>
  <si>
    <t>0408060328 - RETIRADA DE CORPO ESTRANHO INTRA-ARTICULAR</t>
  </si>
  <si>
    <t>0408030534 - RESSECÇÃO DE ELEMENTO VERTEBRAL POSTERIOR / POSTERO-LATERAL / DISTAL A C2 (MAIS DE 2 SEGMENTOS)</t>
  </si>
  <si>
    <t>0408010100 - OSTECTOMIA DA CLAVÍCULA OU DA ESCÁPULA</t>
  </si>
  <si>
    <t>0408060387 - RETIRADA DE PRÓTESE DE SUBSTITUIÇÃO DE GRANDES ARTICULAÇÕES (OMBRO / COTOVELO / QUADRIL / JOELHO)</t>
  </si>
  <si>
    <t>0408030429 - DISCECTOMIA CERVICAL ANTERIOR (ATÉ 2 NÍVEIS C/ MICROSCÓPIO)</t>
  </si>
  <si>
    <t>0408020610 - TRATAMENTO CIRÚRGICO DE ROTURA / DESINSERÇÃO / ARRANCAMENTO CAPSULO-TENO-LIGAMENTAR NA MÃO</t>
  </si>
  <si>
    <t>0408050780 - TRATAMENTO CIRÚRGICO DE PSEUDARTROSE / RETARDO DE CONSOLIDAÇÃO / PERDA ÓSSEA AO NÍVEL DO TARSO</t>
  </si>
  <si>
    <t>0408060271 - RESSECÇÃO DE TUMOR ÓSSEO E RECONSTRUÇÃO C/ ENXERTO</t>
  </si>
  <si>
    <t>0408030100 - ARTRODESE CERVICAL ANTERIOR QUATRO NÍVEIS</t>
  </si>
  <si>
    <t>0408050772 - TRATAMENTO CIRÚRGICO DE PÉ TORTO CONGÊNITO INVETERADO</t>
  </si>
  <si>
    <t>0408010118 - OSTEOTOMIA DA CLAVÍCULA OU DA ESCÁPULA</t>
  </si>
  <si>
    <t>0408020580 - TRATAMENTO CIRÚRGICO DE PSEUDARTROSE AO NÍVEL DO COTOVELO</t>
  </si>
  <si>
    <t>0408040130 - EPIFISIODESE FEMORAL PROXIMAL IN SITU</t>
  </si>
  <si>
    <t>0408030445 - DISCECTOMIA CERVICAL POR VIA ANTERIOR (2 OU MAIS NÍVEIS)</t>
  </si>
  <si>
    <t>0408020598 - TRATAMENTO CIRÚRGICO DE PSEUDARTROSE NA REGIÃO METAFISE-EPIFISÁRIA DISTAL DO RÁDIO E ULNA</t>
  </si>
  <si>
    <t>0408020121 - REALINHAMENTO DE MECANISMO EXTENSOR DOS DEDOS DA MÃO</t>
  </si>
  <si>
    <t>0408050845 - TRATAMENTO CIRÚRGICO DE PSEUDARTROSE / RETARDO DE CONSOLIDAÇÃO AO NÍVEL DO JOELHO</t>
  </si>
  <si>
    <t>0408030020 - ARTRODESE CERVICAL / CERVICO-TORÁCICA POSTERIOR UM NÍVEL</t>
  </si>
  <si>
    <t>0408050403 - TRANSPLANTE DE MENISCO</t>
  </si>
  <si>
    <t>0408030739 - TRATAMENTO CIRÚRGICO DE DEFORMIDADE DA COLUNA VIA POSTERIOR OITO NIVEIS</t>
  </si>
  <si>
    <t>0408030810 - TRATAMENTO CIRURGICO DE DEFORMIDADE DA COLUNA VIA POSTERIOR DEZ NIVEIS</t>
  </si>
  <si>
    <t>0408060417 - RETRAÇÃO CICATRICIAL DOS DEDOS COM COMPROMETIMENTO TENDINOSO (POR DEDO)</t>
  </si>
  <si>
    <t>0408060700 - TRATAMENTO CIRÚRGICO DE SINDACTILIA SIMPLES (DOIS DEDOS)</t>
  </si>
  <si>
    <t>0408030437 - DISCECTOMIA CERVICAL POR VIA ANTERIOR (1 NÍVEL)</t>
  </si>
  <si>
    <t>0408030461 - DISCECTOMIA TORACO-LOMBO-SACRA POR VIA ANTERIOR (1 NÍVEL)</t>
  </si>
  <si>
    <t>0408030836 - TRATAMENTO CIRÚRGICO DE DEFORMIDADE DA COLUNA VIA ANTERIOR DOIS NÍVEIS</t>
  </si>
  <si>
    <t>0408030011 - ARTRODESE CERVICAL / CERVICO TORÁCICA POSTERIOR CINCO NIVEIS</t>
  </si>
  <si>
    <t>0408010193 - TRATAMENTO CIRÙRGICO DE LUXAÇÁO / FRATURA-LUXAÇÃO ESCÁPULO-UMERAL AGUDA</t>
  </si>
  <si>
    <t>0408020040 - ARTROPLASTIA DE ARTICULAÇÃO DA MÃO</t>
  </si>
  <si>
    <t>0408020482 - TRATAMENTO CIRÚRGICO DE LESÃO AGUDA CAPSULO-LIGAMENTAR DO MEMBRO SUPERIOR: COTOVELO / PUNHO</t>
  </si>
  <si>
    <t>0408050675 - TRATAMENTO CIRÚRGICO DE LESÃO EVOLUTIVA FISÁRIA NO MEMBRO INFERIOR</t>
  </si>
  <si>
    <t>0408040149 - OSTECTOMIA DA PELVE</t>
  </si>
  <si>
    <t>0408060280 - RESSECÇÃO DE TUMOR ÓSSEO E RECONSTRUÇÃO C/ RETALHO NÃO MICROCIRÚRGICO (APENAS MÃO E PÉ)</t>
  </si>
  <si>
    <t>0408050810 - TRATAMENTO CIRÚRGICO DE PSEUDARTROSE / RETARDO DE CONSOLIDAÇÃO / PERDA ÓSSEA DO COLO DO FÊMUR</t>
  </si>
  <si>
    <t>0408030453 - DISCECTOMIA TORACO-LOMBO-SACRA POR VIA ANTERIOR (C/ 2 OU MAIS NÍVEIS)</t>
  </si>
  <si>
    <t>0408030887 - TRATAMENTO CIRÚRGICO DE DEFORMIDADE DA COLUNA VIA POSTERIOR QUATRO NÍVEIS</t>
  </si>
  <si>
    <t>0408030917 - ARTRODESE CERVICAL / CERVICO TORÁCICA POSTERIOR QUATRO NÍVEIS</t>
  </si>
  <si>
    <t>0408030828 - TRATAMENTO CIRÚRGICO DE DEFORMIDADE DA COLUNA VIA POSTERIOR ONZE NÍVEIS</t>
  </si>
  <si>
    <t>0408020067 - ARTROPLASTIA DE PUNHO</t>
  </si>
  <si>
    <t>0408030771 - TRATAMENTO CIRÚRGICO DESCOMPRESSIVO AO NÍVEL DO DESFILADEIRO TORACICO</t>
  </si>
  <si>
    <t>0408020091 - RESSECÇÃO DO OLECRANO E/OU CABEÇA DO RÁDIO</t>
  </si>
  <si>
    <t>0408060301 - RESSECÇÃO MUSCULAR</t>
  </si>
  <si>
    <t>0408050330 - REVISÃO CIRURGICA DE COTO DE AMPUTAÇÃO EM MEMBRO INFERIOR (EXCETO DEDOS DO PÉ)</t>
  </si>
  <si>
    <t>0408010061 - ARTROPLASTIA ESCAPULO-UMERAL TOTAL - REVISÃO / RECONSTRUÇÃO</t>
  </si>
  <si>
    <t>0408060255 - RESSECÇÃO DE TUMOR E RECONSTRUÇÃO C/ TRANSPORTE ÓSSEO</t>
  </si>
  <si>
    <t>0408030658 - TRATAMENTO CIRÚRGICO DE DEFORMIDADE DA COLUNA VIA ANTERO-POSTERIOR NOVE OU MAIS NÍVEIS</t>
  </si>
  <si>
    <t>0408060026 - ALONGAMENTO E/OU TRANSPORTE DE OSSOS DA MÃO E/OU DO PÉ</t>
  </si>
  <si>
    <t>0408060298 - RESSECÇÃO DE TUMOR ÓSSEO E RECONSTRUÇÃO POR DESLIZAMENTO</t>
  </si>
  <si>
    <t>0408020628 - TRATAMENTO CIRÚRGICO DE SINDACTILIA DA MÃO (POR ESPACO INTERDIGITAL)</t>
  </si>
  <si>
    <t>0408020075 - ARTROPLASTIA TOTAL DE COTOVELO</t>
  </si>
  <si>
    <t>0408020148 - RECONSTRUÇÃO DE POLIA TENDINOSA DOS DEDOS DA MÃO</t>
  </si>
  <si>
    <t>0408020059 - ARTROPLASTIA DE CABEÇA DO RÁDIO</t>
  </si>
  <si>
    <t>0408050357 - SINDACTILIA CIRURGICA DOS DEDOS DO PE (PROCEDIMENTO TIPO KELIKIAN)</t>
  </si>
  <si>
    <t>0408060247 - RESSECÇÃO DE TUMOR E RECONSTRUÇÃO C/ RETALHO NÃO MICROCIRÚRGICO (EXCETO MÃO E PÉ)</t>
  </si>
  <si>
    <t>0408030569 - RESSECÇÃO DE UM CORPO VERTEBRAL TORACO-LOMBO-SACRO</t>
  </si>
  <si>
    <t>0408030844 - TRATAMENTO CIRÚRGICO DE DEFORMIDADE DA COLUNA VIA ANTERIOR TRÊS NÍVEIS</t>
  </si>
  <si>
    <t>0408040050 - ARTROPLASTIA PARCIAL DE QUADRIL</t>
  </si>
  <si>
    <t>0408060603 - TRATAMENTO CIRÚRGICO DE HERNIA MUSCULAR</t>
  </si>
  <si>
    <t>0408030186 - ARTRODESE OCCIPTO-CERVICAL (C3)POSTERIOR</t>
  </si>
  <si>
    <t>0408030046 - ARTRODESE CERVICAL / CERVICO-TORÁCICA POSTERIOR SEIS NÍVEIS</t>
  </si>
  <si>
    <t>0408030623 - REVISÃO DE ARTRODESE / TRATAMENTO CIRÚRGICO DE PSEUDARTROSE DA COLUNA CERVICAL POSTERIOR</t>
  </si>
  <si>
    <t>0408060263 - RESSECÇÃO DE TUMOR ÓSSEO C/ SUBSTITUIÇÃO (ENDOPRÓTESE)</t>
  </si>
  <si>
    <t>0408030763 - TRATAMENTO CIRÚRGICO DE DEFORMIDADE DA COLUNA VIA POSTERIOR NOVE NÍVEIS</t>
  </si>
  <si>
    <t>0408050446 - TRATAMENTO CIRÚRGICO DE COALIZÃO TARSAL</t>
  </si>
  <si>
    <t>0408060115 - ENCURTAMENTO DE OSSOS LONGOS EXCETO DA MÃO E DO PÉ</t>
  </si>
  <si>
    <t>0408030585 - RETIRADA DE CORPO ESTRANHO DA COLUNA CERVICAL POR VIA POSTERIOR</t>
  </si>
  <si>
    <t>0408060522 - TRANSPLANTE OSTEO-MÚSCULO-CUTÂNEO C/ MICRO-ANASTOMOSE NO TRONCO OU EXTREMIDADES</t>
  </si>
  <si>
    <t>0408030640 - REVISÃO DE ARTRODESE TRATAMENTO CIRÚRGICO DE PSEUDOARTORSE DA COLUNA CERVICAL ANTERIOR</t>
  </si>
  <si>
    <t>0408030178 - ARTRODESE OCCIPTO-CERVICAL (C2) POSTERIOR</t>
  </si>
  <si>
    <t>0408030852 - TRATAMENTO CIRÚRGICO DE DEFORMIDADE DA COLUNA VIA POSTERIOR CINCO NÍVEIS</t>
  </si>
  <si>
    <t>0408030860 - TRATAMENTO CIRÚRGICO DE DEFORMIDADE DA COLUNA VIA POSTERIOR SEIS NÍVEIS</t>
  </si>
  <si>
    <t>0408030909 - TRATAMENTO CIRÚRGICO DE DEFORMIDADE DA COLUNA VIA POSTERIOR SETE NÍVEIS</t>
  </si>
  <si>
    <t>0408010029 - ARTRODESE DE GRANDES ARTICULAÇÕES ESCAPULO-UMERAIS</t>
  </si>
  <si>
    <t>0408020083 - ARTROPLASTIA TOTAL DE COTOVELO (REVISAO / RECONSTRUCAO)</t>
  </si>
  <si>
    <t>0408050101 - PATELECTOMIA TOTAL OU PARCIAL</t>
  </si>
  <si>
    <t>0408020504 - TRATAMENTO CIRÚRGICO DE LESÃO EVOLUTIVA FISARIA NO MEMBRO SUPERIOR</t>
  </si>
  <si>
    <t>0408050322 - REPARO DE BAINHA TENDINOSA AO NIVEL DO TORNOZELO</t>
  </si>
  <si>
    <t>0408020415 - TRATAMENTO CIRÚRGICO DE FRATURA DE EXTREMIDADES / METÁFISE PROXIMAL DOS OSSOS DO ANTEBRAÇO</t>
  </si>
  <si>
    <t>este tem que mudar para estadual</t>
  </si>
  <si>
    <t>0408020490 - TRATAMENTO CIRÚRGICO DE LESÃO DA MUSCULATURA INTRÍNSECA DA MÃO</t>
  </si>
  <si>
    <t>0408060107 - DIAFISECTOMIA DE OSSOS LONGOS</t>
  </si>
  <si>
    <t>0408050802 - TRATAMENTO CIRÚRGICO DE PSEUDARTROSE / RETARDO DE CONSOLIDAÇÃO / PERDA ÓSSEA DA REGIÃO TROCANTERIANA</t>
  </si>
  <si>
    <t>0408040122 - EPIFISIODESE DO TROCANTER MAIOR DO FÊMUR</t>
  </si>
  <si>
    <t>0408040025 - ARTRODESE DA SÍNFISE PÚBICA</t>
  </si>
  <si>
    <t>0408040033 - ARTRODESE DE ARTICULAÇÕES SACROILIACAS</t>
  </si>
  <si>
    <t>0408030704 - VERTEBROPLASTIA POR DISPOSITIVO GUIADO EM UM NÍVEL</t>
  </si>
  <si>
    <t>0408060514 - TRANSPLANTE MÚSCULO-CUTÂNEO C/ MICRO-ANASTOMOSE NO TRONCO / EXTREMIDADE</t>
  </si>
  <si>
    <t>0408030690 - TRATAMENTO CIRÚRGICO DE DEFORMIDADE DA COLUNA VIA ANTERIOR POSTERIOR ATÉ OITO NÍVEIS</t>
  </si>
  <si>
    <t>0408040173 - REDUÇÃO INCRUENTA C/ MANIPULAÇÃO DE LUXAÇÃO ESPONTÂNEA / PROGRESSIVA DO QUADRIL COM APLICAÇÃO DE DISPOSITIVOS DE CONTENÇÃO</t>
  </si>
  <si>
    <t>0408010207 - TRATAMENTO CIRÚRGICO DE LUXAÇÃO / FRATURA-LUXAÇÃO ESTERNO-CLAVICULAR</t>
  </si>
  <si>
    <t>0408030755 - TRATAMENTO CIRÚRGICO DE TORCICOLO CONGENITO</t>
  </si>
  <si>
    <t>0408020636 - TRATAMENTO CIRÚRGICO DE SINOSTOSE RÁDIO ULNAR</t>
  </si>
  <si>
    <t>0408030364 - DESCOMPRESSÃO OSSEA NA JUNÇÃO CRANIO-CERVICAL VIA POSTERIOR</t>
  </si>
  <si>
    <t>0408030127 - ARTRODESE CERVICAL POSTERIOR C1-C2</t>
  </si>
  <si>
    <t>0408030208 - ARTRODESE OCCIPTO-CERVICAL (C5) POSTERIOR</t>
  </si>
  <si>
    <t>0408030577 - RETIRADA DE CORPO ESTRANHO DA COLUNA CERVICAL POR VIA ANTERIOR</t>
  </si>
  <si>
    <t>0408030089 - ARTRODESE CERVICAL ANTERIOR C1-C2 VIA TRANS-ORAL / EXTRA-ORAL</t>
  </si>
  <si>
    <t>0408030674 - TRATAMENTO CIRÚRGICO DE DEFORMIDADE DA COLUNA VIA ANTERIOR QUATRO NÍVEIS</t>
  </si>
  <si>
    <t>0408030550 - RESSECÇÃO DE UM CORPO VERTEBRAL CERVICAL</t>
  </si>
  <si>
    <t>0408030518 - RESSECÇÃO DE 2 OU MAIS CORPOS VERTEBRAIS TORACO-LOMBO-SACROS</t>
  </si>
  <si>
    <t>0408030682 - TRATAMENTO CIRÚRGICO DE DEFORMIDADE DA COLUNA VIA ANTERIOR CINCO NÍVEIS</t>
  </si>
  <si>
    <t>0408030712 - TRATAMENTO CIRÚRGICO DE DEFORMIDADE DA COLUNA VIA ANTERIOR SEIS NÍVEIS</t>
  </si>
  <si>
    <t>0408030097 - ARTRODESE CERVICAL ANTERIOR CINCO NÍVEIS</t>
  </si>
  <si>
    <t>0408030720 - TRATAMENTO CIRÚRGICO DE DEFORMIDADE DA COLUNA VIA ANTERIOR SETE NÍVEIS</t>
  </si>
  <si>
    <t>0408030666 - TRATAMENTO CIRÚRGICO DE DEFORMIDADE DA COLUNA VIA ANTERIOR OITO NÍVEIS</t>
  </si>
  <si>
    <t>0408060409 - RETIRADA DE TRAÇÃO TRANS-ESQUELÉTICA</t>
  </si>
  <si>
    <t>0408060492 - TRANSPLANTE DO HALUX P/ O POLEGAR</t>
  </si>
  <si>
    <t>0408050756 - TRATAMENTO CIRÚRGICO DE PÉ TALO VERTICAL</t>
  </si>
  <si>
    <t>0408010010 - ARTRODESE DE GRANDES ARTICULAÇÕES ESCAPULO-TORÁCICAS</t>
  </si>
  <si>
    <t>0408060506 - TRANSPLANTE DO SEGUNDO PODODÁCTILO PARA POLEGAR / QUALQUER OUTRO DEDO DA MÃO</t>
  </si>
  <si>
    <t>0408030348 - COSTOPLASTIA (3 OU MAIS COSTELAS)</t>
  </si>
  <si>
    <t>0408060204 - REINSERÇÃO MUSCULAR</t>
  </si>
  <si>
    <t>0408050721 - TRATAMENTO CIRÚRGICO DE METATARSO PRIMO VARO</t>
  </si>
  <si>
    <t>0408050411 - TRANSPOSIÇÃO DA FIBULA PARA A TIBIA</t>
  </si>
  <si>
    <t>0408050438 - TRATAMENTO CIRURGICO DE AVULSAO DO GRANDE E DO PEQUENO TROCANTER</t>
  </si>
  <si>
    <t>0408030798 - VERTEBROPLASTIA POR DISPOSITIVO GUIADO TRES NÍVEIS</t>
  </si>
  <si>
    <t>0408030780 - VERTEBROPLASTIA POR DISPOSITIVO GUIADO DOIS NÍVEIS</t>
  </si>
  <si>
    <t>0408010088 - DESARTICULAÇÃO INTERESCAPULO-TORÁCICA</t>
  </si>
  <si>
    <t>0408030330 - COSTO-TRANSVERSECTOMIA</t>
  </si>
  <si>
    <t>0408030372 - DESCOMPRESSÃO OSSEA NA JUNÇÃO CRANIO-CERVICAL VIA POSTERIOR C/ DUROPLASTIA</t>
  </si>
  <si>
    <t>0408030194 - ARTRODESE OCCIPTO-CERVICAL (C4)POSTERIOR</t>
  </si>
  <si>
    <t>0408030216 - ARTRODESE OCCIPTO-CERVICAL (C6)POSTERIOR</t>
  </si>
  <si>
    <t>0408030224 - ARTRODESE OCCIPTO-CERVICAL (C7) POSTERIOR</t>
  </si>
  <si>
    <t>0408030593 - RETIRADA DE CORPO ESTRANHO DA COLUNA TORACO-LOMBO-SACRA POR VIA ANTERIOR</t>
  </si>
  <si>
    <t>0408030747 - TRATAMENTO CIRÚRGICO DE FRATURA NIVEL C1 - C2 POR VIA ANTERIOR (OSTEOSSINTESE)</t>
  </si>
  <si>
    <t>0408030356 - DESCOMPRESSÃO DA JUNÇÃO CRANIO-CERVICAL VIA TRANSORAL / RETROFARINGEA</t>
  </si>
  <si>
    <t>0408030500 - RESSECÇÃO DE 2 OU MAIS CORPOS VERTEBRAIS CERVICAIS</t>
  </si>
  <si>
    <t>0404010113 - EXÉRESE DE PAPILOMA EM LARINGE</t>
  </si>
  <si>
    <t>OTORRINO/CABEÇAEPESCOÇO</t>
  </si>
  <si>
    <t>0404010520 - SEPTOPLASTIA REPARADORA NÂO ESTÉTICA</t>
  </si>
  <si>
    <t>0404020470 - RECONSTRUÇÃO DO SULCO GENGIVO-LABIAL</t>
  </si>
  <si>
    <t>0404020313 - RETIRADA DE CORPO ESTRANHO DOS OSSOS DA FACE</t>
  </si>
  <si>
    <t>0404010024 - AMIGDALECTOMIA</t>
  </si>
  <si>
    <t>0404020089 - EXCISÃO DE RÂNULA OU FENÔMENO DE RETENÇÃO SALIVAR</t>
  </si>
  <si>
    <t>0404010318 - RETIRADA DE CORPO ESTRANHO DE OUVIDO / FARINGE / LARINGE / NARIZ</t>
  </si>
  <si>
    <t>0404010555 - TRATAMENTO CIRÚRGICO DE RINOFIMA</t>
  </si>
  <si>
    <t>0404010415 - TURBINECTOMIA</t>
  </si>
  <si>
    <t>0404020208 - LABIOPLASTIA PARA REDUÇÃO OU CORREÇÃO DA HIPERTROFIA DO LÁBIO</t>
  </si>
  <si>
    <t>0404020356 - TRATAMENTO CIRÚRGICO DE FÍSTULA E CISTOS ORO-MAXILARES</t>
  </si>
  <si>
    <t>0404010130 - EXTIRPAÇÃO DE TUMOR DO CAVUM E FARINGE</t>
  </si>
  <si>
    <t>0404010482 - SEPTOPLASTIA PARA CORREÇÃO DE DESVIO</t>
  </si>
  <si>
    <t>0404010032 - AMIGDALECTOMIA COM ADENOIDECTOMIA</t>
  </si>
  <si>
    <t>0404020070 - RESSECÇÃO DE GLÂNDULA SALIVAR</t>
  </si>
  <si>
    <t>0404020658 - TRATAMENTO CIRÚRGICO DE OSTEOMA, ODONTOMA /OUTRAS LESÕES ESPECIFICADAS</t>
  </si>
  <si>
    <t>0404020771 - RESSECÇÃO DE LESÃO DA BOCA</t>
  </si>
  <si>
    <t>0404020712 - ELEVAÇÃO DO ASSOALHO DO SEIO MAXILAR</t>
  </si>
  <si>
    <t>0404020046 - CORREÇÃO CIRÚRGICA DE FÍSTULA SALIVAR COM RETALHO</t>
  </si>
  <si>
    <t>0404010016 - ADENOIDECTOMIA</t>
  </si>
  <si>
    <t>0404010326 - SINUSOTOMIA BILATERAL</t>
  </si>
  <si>
    <t>0404010504 - TRATAMENTO CIRÚRGICO DE PERFURAÇÃO DO SEPTO NASAL</t>
  </si>
  <si>
    <t>0404010121 - EXÉRESE DE TUMOR DE VIAS AEREAS SUPERIORES, FACE E PESCOÇO</t>
  </si>
  <si>
    <t>0404020569 - ARTROPLASTIA DA ARTICULAÇÃO TÊMPORO-MANDIBULAR (RECIDIVANTE OU NÃO)</t>
  </si>
  <si>
    <t>0404020739 - RECONSTRUÇÃO PARCIAL DE MANDÍBULA / MAXILA</t>
  </si>
  <si>
    <t>0404030050 - OSTEOTOMIA DA MANDÍBULA EM PACIENTE COM ANOMALIA CRÂNIO E BUCOMAXILOFACIAL</t>
  </si>
  <si>
    <t>0404030173 - SEPTOPLASTIA EM PACIENTE COM ANOMALIA CRÂNIO E BUCOMAXILOFACIAL</t>
  </si>
  <si>
    <t>0404010237 - MICROCIRURGIA OTOLOGICA</t>
  </si>
  <si>
    <t>0404010334 - SINUSOTOMIA ESFENOIDAL</t>
  </si>
  <si>
    <t>0404010512 - SINUSOTOMIA TRANSMAXILAR</t>
  </si>
  <si>
    <t>0404010474 - PLÁSTICA DO CANAL DE STENON</t>
  </si>
  <si>
    <t>0404020119 - EXCISÃO PARCIAL DE LÁBIO COM ENXERTO LIVRE / ROTAÇÃO DE RETALHO</t>
  </si>
  <si>
    <t>0404020240 - RECONSTRUÇÃO TOTAL OU PARCIAL DE NARIZ</t>
  </si>
  <si>
    <t>0404020232 - RECONSTRUÇÃO TOTAL OU PARCIAL DE LÁBIO</t>
  </si>
  <si>
    <t>0404020593 - REDUÇÃO DE FRATURA DA MAXILA - LE FORT II, SEM OSTEOSSÍNTESE</t>
  </si>
  <si>
    <t>0404020780 - RECONSTRUÇÃO TOTAL DE MANDÍBULA/MAXILA</t>
  </si>
  <si>
    <t>0404020224 - RECONSTRUÇÃO TOTAL DE CAVIDADE ORBITÁRIA</t>
  </si>
  <si>
    <t>0404020178 - MAXILECTOMIA PARCIAL</t>
  </si>
  <si>
    <t>0402010035 - TIREOIDECTOMIA PARCIAL</t>
  </si>
  <si>
    <t>0404030017 - ALONGAMENTO DE COLUMELA EM PACIENTE COM ANOMALIAS CRÂNIO E BUCOMAXILOFACIAL</t>
  </si>
  <si>
    <t>0404020321 - RINOPLASTIA PARA DEFEITOS PÓS-TRAUMÁTICOS</t>
  </si>
  <si>
    <t>0404030165 - RINOPLASTIA EM PACIENTE COM ANOMALIA CRÂNIO E BUCOMAXILOFACIAL</t>
  </si>
  <si>
    <t>0404030190 - TIMPANOPLASTIA EM PACIENTE COM ANOMALIA CRÂNIO E BUCOMAXILOFACIAL (UNI / BILATERAL)</t>
  </si>
  <si>
    <t>0404010466 - PAROTIDECTOMIA PARCIAL OU SUBTOTAL</t>
  </si>
  <si>
    <t>0402010043 - TIREOIDECTOMIA TOTAL</t>
  </si>
  <si>
    <t>0404010229 - MASTOIDECTOMIA SUBTOTAL</t>
  </si>
  <si>
    <t>0404030041 - MICROCIRURGIA OTOLÓGICA EM PACIENTE COM ANOMALIA CRÂNIO E BUCOMAXILOFACIAL</t>
  </si>
  <si>
    <t>0404020526 - OSTEOSSINTESE DE FRATURA DO COMPLEXO ÓRBITO-ZIGOMÁTICO-MAXILAR</t>
  </si>
  <si>
    <t>0404020550 - OSTEOSSÍNTESE DE FRATURA SIMPLES DE MANDÍBULA</t>
  </si>
  <si>
    <t>0404020720 - OSTEOSSÍNTESE DE FRATURA BILATERAL DO CÔNDILO MANDIBULAR</t>
  </si>
  <si>
    <t>0404020062 - ENXERTO TOTAL / PARCIAL INTRATEMPORAL DE NERVO FACIAL</t>
  </si>
  <si>
    <t>0404020640 - TRATAMENTO CIRÚRGICO DE ANQUILOSE DA ARTICULAÇÃO TÊMPORO-MANDIBULAR</t>
  </si>
  <si>
    <t>0404030319 - TRATAMENTO CIRÚRGICO DE MACROSTOMIA /MICROSTOMIA POR ANOMALIA CRANIOFACIAL</t>
  </si>
  <si>
    <t>0404020380 - TRATAMENTO CIRÚRGICO DE OSTEOMIELITE DE OSSOS DA FACE</t>
  </si>
  <si>
    <t>0404030254 - TRATAMENTO CIRÚRGICO DE FÍSTULAS ORONASAIS EM PACIENTE COM ANOMALIA CRÂNIO E BUCOMAXILOFACIAL</t>
  </si>
  <si>
    <t>0404030130 - RINOSEPTOPLASTIA EM PACIENTE COM ANOMALIA CRÂNIO E BUCOMAXILOFACIAL</t>
  </si>
  <si>
    <t>0404010385 - TRATAMENTO CIRÚRGICO DE ESTENOSE DO CONDUTO AUDITIVO</t>
  </si>
  <si>
    <t>0404020500 - OSTEOSSÍNTESE DA FRATURA COMPLEXA DA MANDÍBULA</t>
  </si>
  <si>
    <t>0404010350 - TIMPANOPLASTIA (UNI / BILATERAL)</t>
  </si>
  <si>
    <t>0404030327 - OSTEOPLASTIA FRONTO - ORBITAL</t>
  </si>
  <si>
    <t>0404020518 - OSTEOSSÍNTESE DE FRATURA COMPLEXA DA MAXILA</t>
  </si>
  <si>
    <t>0404020461 - OSTEOTOMIA DA MANDIBULA</t>
  </si>
  <si>
    <t>0404020453 - OSTEOTOMIA DA MAXILA</t>
  </si>
  <si>
    <t>0404010105 - ESTAPEDECTOMIA</t>
  </si>
  <si>
    <t>0404020143 - GLOSSECTOMIA PARCIAL</t>
  </si>
  <si>
    <t>0402020022 - SUPRARRENALECTOMIA UNILATERAL</t>
  </si>
  <si>
    <t>0402010019 - EXTIRPAÇÃO DE BÓCIO INTRATORÁCICO POR VIA TRANSESTERNAL</t>
  </si>
  <si>
    <t>0404010210 - MASTOIDECTOMIA RADICAL</t>
  </si>
  <si>
    <t>0402010051 - TIREOIDECTOMIA TOTAL COM ESVAZIAMENTO GANGLIONAR</t>
  </si>
  <si>
    <t>0404030220 - IMPLANTE OSTEOINTEGRADO EXTRA-ORAL BUCO-MAXILO-FACIAL</t>
  </si>
  <si>
    <t>0404020135 - EXPLORAÇÃO/ DESCOMPRESSÃO TOTAL / PARCIAL DO NERVO FACIAL</t>
  </si>
  <si>
    <t>0402010027 - PARATIREOIDECTOMIA</t>
  </si>
  <si>
    <t>0404030157 - RECONSTRUÇÃO TOTAL DE LÁBIO EM PACIENTE COM ANOMALIA CRÂNIO E BUCOMAXILOFACIAL</t>
  </si>
  <si>
    <t>0404010202 - LARINGORRAFIA</t>
  </si>
  <si>
    <t>0404010180 - LARINGECTOMIA TOTAL</t>
  </si>
  <si>
    <t>0404010199 - LARINGECTOMIA TOTAL COM ESVAZIAMENTO CERVICAL</t>
  </si>
  <si>
    <t>0404010431 - ARITENOIDECTOMIA COM LARINGOFISSURA</t>
  </si>
  <si>
    <t>0404030084 - ALVEOLOPLASTIA COM ENXERTO ÓSSEO EM PACIENTE COM ANOMALIA CRÂNIOFACIAL</t>
  </si>
  <si>
    <t>0404010172 - LARINGECTOMIA PARCIAL</t>
  </si>
  <si>
    <t>0404030122 - LABIOPLASTIA SECUNDÁRIA EM PACIENTE COM ANOMALIA CRÂNIO E BUCOMAXILOFACIAL</t>
  </si>
  <si>
    <t>0404030076 - LABIOPLASTIA UNILATERAL EM DOIS TEMPOS</t>
  </si>
  <si>
    <t>0404010458 - LARINGOFISSURA PARA COLOCAÇÃO DE MOLDE NOS TRAUMATISMOS DE LARINGE</t>
  </si>
  <si>
    <t>0404020275 - RESSECÇÃO DE LESÃO MALIGNA E BENIGNA DA REGIÃO CRANIO E BUCOMAXILOFACIAL</t>
  </si>
  <si>
    <t>0404030106 - PALATOPLASTIA PRIMÁRIA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</si>
  <si>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</si>
  <si>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</si>
  <si>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0404030033 - OSTEOTOMIA DE MAXILA EM PACIENTES COM ANOMALIA CRANIO E BUCOMAXILOFACIAL</t>
  </si>
  <si>
    <t>0404030289 - TRATAMENTO CIRÚRGICO REPARADOR DA FISSURA FACIAL RARA EM PACIENTES COM ANOMALIA CRÂNIO E BUCOMAXILOFACIAL</t>
  </si>
  <si>
    <t>0404020690 - OSTEOTOMIA CRÂNIO-FACIAL</t>
  </si>
  <si>
    <t>0404030297 - OSTEOTOMIA CRANIOFACIAL COMPLEXA EM PACIENTE COM ANOMALIA CRÂNIO E BUCOMAXILOFACIAL</t>
  </si>
  <si>
    <t>0413040216 - TRATAMENTO CIRÚRGICO DE RETRAÇÃO CICATRICIAL EM UM ESTÁGIO</t>
  </si>
  <si>
    <t>PLASTICA/GASTRO</t>
  </si>
  <si>
    <t>0413040089 - MAMOPLASTIA PÓS-CIRURGIA BARIÁTRICA</t>
  </si>
  <si>
    <t>0413040062 - DERMOLIPECTOMIA BRAQUIAL POS-CIRURGIA BARIÁTRICA</t>
  </si>
  <si>
    <t>0413040054 - DERMOLIPECTOMIA ABDOMINAL POS-CIRURGIA BARIATRICA</t>
  </si>
  <si>
    <t>0413040070 - DERMOLIPECTOMIA CRURAL POS-CIRURGIA BARIÁTRICA</t>
  </si>
  <si>
    <t>0413040259 - DERMOLIPECTOMIA ABDOMINAL CIRCUNFERENCIAL PÓS CIRURGIA BARIATRICA</t>
  </si>
  <si>
    <t>0413040267 - RECONSTRUÇÃO POR MICROCIRURGIA QUALQUER PARTE</t>
  </si>
  <si>
    <t>0409050083 - POSTECTOMIA</t>
  </si>
  <si>
    <t>UROLOGIA/NEFROLOGIA</t>
  </si>
  <si>
    <t>0409040240 - VASECTOMIA</t>
  </si>
  <si>
    <t>0409010235 - NEFROLITOTOMIA PERCUTÂNEA</t>
  </si>
  <si>
    <t>0409030040 - RESSECÇÃO ENDOSCÓPICA DE PRÓSTATA</t>
  </si>
  <si>
    <t>0409040215 - TRATAMENTO CIRÚRGICO DE HIDROCELE</t>
  </si>
  <si>
    <t>0409010596 - URETEROLITOTRIPSIA TRANSURETEROSCÓPICA</t>
  </si>
  <si>
    <t>0409030023 - PROSTATECTOMIA SUPRAPÚBICA</t>
  </si>
  <si>
    <t>0409010065 - CISTOLITOTOMIA E/OU RETIRADA DE CORPO ESTRANHO DA BEXIGA</t>
  </si>
  <si>
    <t>0409040134 - ORQUIDOPEXIA UNILATERAL</t>
  </si>
  <si>
    <t>0409010561 - URETEROLITOTOMIA</t>
  </si>
  <si>
    <t>0409010430 - TRATAMENTO CIRÚRGICO DE CISTOCELE</t>
  </si>
  <si>
    <t>0409040231 - TRATAMENTO CIRÚRGICO DE VARICOCELE</t>
  </si>
  <si>
    <t>0409020133 - URETROPLASTIA AUTÓGENA</t>
  </si>
  <si>
    <t>0409020176 - URETROTOMIA INTERNA</t>
  </si>
  <si>
    <t>0409050032 - CORRECAO DE HIPOSPADIA (1º TEMPO)</t>
  </si>
  <si>
    <t>0409010219 - NEFRECTOMIA TOTAL</t>
  </si>
  <si>
    <t>0409050075 - PLASTICA TOTAL DO PENIS</t>
  </si>
  <si>
    <t>0409010499 - TRATAMENTO CIRURGICO DE INCONTINENCIA URINARIA VIA ABDOMINAL</t>
  </si>
  <si>
    <t>0409010189 - LITOTRIPSIA</t>
  </si>
  <si>
    <t>0409010170 - INSTALAÇÃO ENDOSCÓPICA DE CATETER DUPLO J</t>
  </si>
  <si>
    <t>0409040126 - ORQUIDOPEXIA BILATERAL</t>
  </si>
  <si>
    <t>0409010324 - PIELOPLASTIA</t>
  </si>
  <si>
    <t>0409020079 - MEATOTOMIA SIMPLES</t>
  </si>
  <si>
    <t>0409040169 - ORQUIECTOMIA UNILATERAL</t>
  </si>
  <si>
    <t>0409010227 - NEFROLITOTOMIA</t>
  </si>
  <si>
    <t>0409010383 - RESSECCAO ENDOSCOPICA DE LESÃO VESICAL</t>
  </si>
  <si>
    <t>0409040070 - EXÈRESE DE CISTO DE EPIDÍDIMO</t>
  </si>
  <si>
    <t>0409010200 - NEFRECTOMIA PARCIAL</t>
  </si>
  <si>
    <t>0409010502 - TRATAMENTO CIRÚRGICO DE REFLUXO VESICO-URETERAL</t>
  </si>
  <si>
    <t>0409020141 - URETROPLASTIA HETEROGENEA</t>
  </si>
  <si>
    <t>0409010090 - CISTOSTOMIA</t>
  </si>
  <si>
    <t>0409010057 - CISTOENTEROPLASTIA</t>
  </si>
  <si>
    <t>0409010316 - PIELOLITOTOMIA</t>
  </si>
  <si>
    <t>0409040142 - ORQUIECTOMIA SUBCAPSULAR BILATERAL</t>
  </si>
  <si>
    <t>0409010308 - NEFROURETERECTOMIA TOTAL</t>
  </si>
  <si>
    <t>0409040053 - ESPERMATOCELECTOMIA</t>
  </si>
  <si>
    <t>0409010413 - TRATAMENTO CIRÚRGICO DE BEXIGA NEUROGÊNICA</t>
  </si>
  <si>
    <t>0409020109 - RESSECÇÃO E FECHAMENTO DE FÍSTULA URETRAL</t>
  </si>
  <si>
    <t>0409050040 - CORREÇÃO DE HIPOSPADIA (SEGUNDO TEMPO)</t>
  </si>
  <si>
    <t>0409040096 - EXPLORACAO CIRURGICA DA BOLSA ESCROTAL</t>
  </si>
  <si>
    <t>0409010391 - RETIRADA PERCUTÂNEA DE CÁLCULO URETERAL COM CATETER</t>
  </si>
  <si>
    <t>0409020087 - RESSECÇÃO DE CARÚNCULAURETRAL.</t>
  </si>
  <si>
    <t>0409020125 - URETROPLASTIA (RESSECÇÃO DE CORDA)</t>
  </si>
  <si>
    <t>0409040118 - NEOSTOMIA DE EPIDÍDIMO / CANAL DEFERENTE</t>
  </si>
  <si>
    <t>0409010294 - NEFROSTOMIA PERCUTÂNEA</t>
  </si>
  <si>
    <t>0409040037 - EPIDIDIMECTOMIA</t>
  </si>
  <si>
    <t>0409010537 - URETEROCISTONEOSTOMIA</t>
  </si>
  <si>
    <t>0409040185 - REPARAÇÃO E OPERAÇÃO PLÁSTICA DO TESTÍCULO</t>
  </si>
  <si>
    <t>0409020168 - URETROSTOMIA PERINEAL / CUTÂNEA / EXTERNA</t>
  </si>
  <si>
    <t>0409010510 - TRATAMENTO CIRÚRGICO DE URETEROCELE</t>
  </si>
  <si>
    <t>0409010570 - URETEROPLASTIA</t>
  </si>
  <si>
    <t>0409010022 - CISTECTOMIA PARCIAL</t>
  </si>
  <si>
    <t>0409010367 - RESSECÇÃO DO COLOVESICAL / TUMOR VESICAL A CÉU ABERTO</t>
  </si>
  <si>
    <t>0409040193 - RESSECÇÃO PARCIAL DABOLSA ESCROTAL</t>
  </si>
  <si>
    <t>0409030031 - PROSTATOVESICULECTOMIA RADICAL</t>
  </si>
  <si>
    <t>0409020095 - RESSECCAO DE PROLAPSO DA MUCOSA DA URETRA</t>
  </si>
  <si>
    <t>0409010456 - TRATAMENTO CIRÚRGICO DE FÍSTULA VESICO-ENTERICA</t>
  </si>
  <si>
    <t>0409050091 - REIMPLANTE DE PÊNIS</t>
  </si>
  <si>
    <t>0409010480 - TRATAMENTO CIRÚRGICO DE HEMORRAGIA VESICAL(FORMOLIZAÇÃO DA BEXIGA)</t>
  </si>
  <si>
    <t>0409010286 - NEFROSTOMIA COM OU SEM DRENAGEM</t>
  </si>
  <si>
    <t>0409010073 - CISTOPLASTIA (CORREÇÃO DE EXTROFIA VESICAL)</t>
  </si>
  <si>
    <t>0409040150 - ORQUIECTOMIA UNI OU BILATERAL COM ESVAZIAMENTO GANGLIONAR</t>
  </si>
  <si>
    <t>0409010146 - EXTRAÇÃO ENDOSCÓPICA DE CÁLCULO EM PELVE RENAL</t>
  </si>
  <si>
    <t>0409020052 - LIGADURA / SECÇÃO DE VASOS ABERRANTES</t>
  </si>
  <si>
    <t>0409010120 - DIVERTICULECTOMIA VESICAL</t>
  </si>
  <si>
    <t>0409010472 - TRATAMENTO CIRÚRGICO DE FÍSTULAS URETERAIS</t>
  </si>
  <si>
    <t>0409010588 - URETEROSTOMIA CUTÂNEA</t>
  </si>
  <si>
    <t>0409010340 - PIELOTOMIA</t>
  </si>
  <si>
    <t>0409010014 - CAPSULECTOMIA RENAL</t>
  </si>
  <si>
    <t>0409040088 - EXÉRESE DE LESÃO DO CORDÃO ESPERMÁTICO</t>
  </si>
  <si>
    <t>0409020044 - INJEÇÃO DE GORDURA /TEFLON PERI-URETRAL</t>
  </si>
  <si>
    <t>0409050024 - CORREÇÃO DE EPISPÁDIA</t>
  </si>
  <si>
    <t>0409010251 - NEFROPIELOSTOMIA</t>
  </si>
  <si>
    <t>0409010553 - URETEROENTEROSTOMIA</t>
  </si>
  <si>
    <t>0409010464 - TRATAMENTO CIRÚRGICO DE FÍSTULA VESICO-RETAL</t>
  </si>
  <si>
    <t>0406020159 - EXERESE DE GANGLIO LINFÁTICO</t>
  </si>
  <si>
    <t>VASCULAR</t>
  </si>
  <si>
    <t>0406020230 - LINFADENECTOMIA RADICAL CERVICAL BILATERAL</t>
  </si>
  <si>
    <t>0406020248 - LINFADENECTOMIA RADICAL CERVICAL UNILATERAL</t>
  </si>
  <si>
    <t>0406020264 - LINFADENECTOMIA RADICAL INGUINAL UNILATERAL</t>
  </si>
  <si>
    <t>0406020108 - DISSECCAO RADICAL DO PESCOÇO</t>
  </si>
  <si>
    <t>0406020256 - LINFADENECTOMIA RADICAL INGUINAL BILATERAL</t>
  </si>
  <si>
    <t>0406020221 - LINFADENECTOMIA RADICAL AXILAR UNILATERAL</t>
  </si>
  <si>
    <t>0406020280 - LINFADENECTOMIA RETROPERITONIAL</t>
  </si>
  <si>
    <t>0406010110 - CARDIOTOMIA PARA RETIRADA DE CORPO ESTRANHO</t>
  </si>
  <si>
    <t>0406020574 - TRATAMENTO CIRÚRGICO DE VARIZES (UNILATERAL)</t>
  </si>
  <si>
    <t>0406020566 - TRATAMENTO CIRURGICO DE VARIZES (BILATERAL)</t>
  </si>
  <si>
    <t>Valor Ambulatorial SIGTAP/SUS</t>
  </si>
  <si>
    <t>AMB CARLOS</t>
  </si>
  <si>
    <t>DIFERENÇA DEF</t>
  </si>
  <si>
    <t>0405010184 - TRATAMENTO CIRURGICO DE BLEFAROCALASE</t>
  </si>
  <si>
    <t>OFTALMO*</t>
  </si>
  <si>
    <t>BPAI</t>
  </si>
  <si>
    <t>0405050364 - TRATAMENTO CIRURGICO DE PTERIGIO</t>
  </si>
  <si>
    <t>OFTALMO *</t>
  </si>
  <si>
    <t>0405030045 - FOTOCOAGULAÇÃO A LASER</t>
  </si>
  <si>
    <t>APAC MS</t>
  </si>
  <si>
    <t>0405050020 - CAPSULOTOMIA A YAG LASER</t>
  </si>
  <si>
    <t>0405050127 - FOTOTRABECULOPLASTIA A LASER</t>
  </si>
  <si>
    <t>0405050194 - IRIDOTOMIA A LASER</t>
  </si>
  <si>
    <t>0303050233 - TRATAMENTO MEDICAMENTOSO DE DOENÇA DA RETINA</t>
  </si>
  <si>
    <t>APAC Estado</t>
  </si>
  <si>
    <t>0404010369 - TIMPANOTOMIA P/ TUBO DE VENTILACAO</t>
  </si>
  <si>
    <t>OTORRINO/CABEÇAEPESCOÇO*</t>
  </si>
  <si>
    <t>0418010080 - IMPLANTE DE CATETER TIPO TENCKHOFF OU SIMILAR P/ DPA/DPAC</t>
  </si>
  <si>
    <t>UROLOGIA/NEFROLOGIA *</t>
  </si>
  <si>
    <t xml:space="preserve">0418020035 - RETIRADA DE CATETER TIPO TENCKHOFF / SIMILAR DE LONGA PERMANÊNCIA 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</si>
  <si>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</si>
  <si>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</si>
  <si>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</si>
  <si>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</si>
  <si>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</si>
  <si>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0309070015 - TRATAMENTO ESCLEROSANTE NÃO ESTÉTICO DE VARIZES DOS MEMBROS INFERIORES (UNILATERAL)</t>
  </si>
  <si>
    <t>VASCULAR *</t>
  </si>
  <si>
    <t>0309070023 - TRATAMENTO ESCLEROSANTE NÃO ESTÉTICO DE VARIZES DOS MEMBROS INFERIORES (BILATERAL)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</si>
</sst>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-&quot;R$ &quot;* #,##0.00_-;&quot;-R$ &quot;* #,##0.00_-;_-&quot;R$ &quot;* \-??_-;_-@"/>
    <numFmt numFmtId="165" formatCode="0.0"/>
  </numFmts>
  <fonts count="5">
    <font>
      <sz val="11.0"/>
      <color rgb="FF000000"/>
      <name val="Arial"/>
      <scheme val="minor"/>
    </font>
    <font>
      <sz val="11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sz val="11.0"/>
      <name val="Calibri"/>
    </font>
  </fonts>
  <fills count="8">
    <fill>
      <patternFill patternType="none"/>
    </fill>
    <fill>
      <patternFill patternType="lightGray"/>
    </fill>
    <fill>
      <patternFill patternType="solid">
        <fgColor rgb="FFFFB66C"/>
        <bgColor rgb="FFFFB66C"/>
      </patternFill>
    </fill>
    <fill>
      <patternFill patternType="solid">
        <fgColor rgb="FFD9D9D9"/>
        <bgColor rgb="FFD9D9D9"/>
      </patternFill>
    </fill>
    <fill>
      <patternFill patternType="solid">
        <fgColor rgb="FFBDD7EE"/>
        <bgColor rgb="FFBDD7EE"/>
      </patternFill>
    </fill>
    <fill>
      <patternFill patternType="solid">
        <fgColor rgb="FFFFFF00"/>
        <bgColor rgb="FFFFFF00"/>
      </patternFill>
    </fill>
    <fill>
      <patternFill patternType="solid">
        <fgColor rgb="FFF8CBAD"/>
        <bgColor rgb="FFF8CBAD"/>
      </patternFill>
    </fill>
    <fill>
      <patternFill patternType="solid">
        <fgColor rgb="FFFFE699"/>
        <bgColor rgb="FFFFE699"/>
      </patternFill>
    </fill>
  </fills>
  <borders count="3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2" fillId="3" fontId="2" numFmtId="0" xfId="0" applyAlignment="1" applyBorder="1" applyFill="1" applyFont="1">
      <alignment horizontal="center" shrinkToFit="0" vertical="center" wrapText="1"/>
    </xf>
    <xf borderId="2" fillId="4" fontId="1" numFmtId="0" xfId="0" applyAlignment="1" applyBorder="1" applyFill="1" applyFont="1">
      <alignment shrinkToFit="0" vertical="bottom" wrapText="0"/>
    </xf>
    <xf borderId="2" fillId="4" fontId="1" numFmtId="164" xfId="0" applyAlignment="1" applyBorder="1" applyFont="1" applyNumberFormat="1">
      <alignment shrinkToFit="0" vertical="bottom" wrapText="0"/>
    </xf>
    <xf borderId="2" fillId="4" fontId="1" numFmtId="2" xfId="0" applyAlignment="1" applyBorder="1" applyFont="1" applyNumberFormat="1">
      <alignment horizontal="center" shrinkToFit="0" vertical="bottom" wrapText="0"/>
    </xf>
    <xf borderId="2" fillId="5" fontId="1" numFmtId="0" xfId="0" applyAlignment="1" applyBorder="1" applyFill="1" applyFont="1">
      <alignment shrinkToFit="0" vertical="bottom" wrapText="0"/>
    </xf>
    <xf borderId="2" fillId="5" fontId="1" numFmtId="164" xfId="0" applyAlignment="1" applyBorder="1" applyFont="1" applyNumberFormat="1">
      <alignment shrinkToFit="0" vertical="bottom" wrapText="0"/>
    </xf>
    <xf borderId="2" fillId="5" fontId="1" numFmtId="2" xfId="0" applyAlignment="1" applyBorder="1" applyFont="1" applyNumberFormat="1">
      <alignment horizontal="center" shrinkToFit="0" vertical="bottom" wrapText="0"/>
    </xf>
    <xf borderId="2" fillId="0" fontId="1" numFmtId="0" xfId="0" applyAlignment="1" applyBorder="1" applyFont="1">
      <alignment shrinkToFit="0" vertical="bottom" wrapText="0"/>
    </xf>
    <xf borderId="2" fillId="0" fontId="3" numFmtId="164" xfId="0" applyAlignment="1" applyBorder="1" applyFont="1" applyNumberFormat="1">
      <alignment shrinkToFit="0" vertical="bottom" wrapText="0"/>
    </xf>
    <xf borderId="2" fillId="3" fontId="1" numFmtId="0" xfId="0" applyAlignment="1" applyBorder="1" applyFont="1">
      <alignment shrinkToFit="0" vertical="bottom" wrapText="0"/>
    </xf>
    <xf borderId="2" fillId="3" fontId="1" numFmtId="164" xfId="0" applyAlignment="1" applyBorder="1" applyFont="1" applyNumberFormat="1">
      <alignment shrinkToFit="0" vertical="bottom" wrapText="0"/>
    </xf>
    <xf borderId="2" fillId="3" fontId="1" numFmtId="2" xfId="0" applyAlignment="1" applyBorder="1" applyFont="1" applyNumberFormat="1">
      <alignment horizontal="center" shrinkToFit="0" vertical="bottom" wrapText="0"/>
    </xf>
    <xf borderId="2" fillId="4" fontId="4" numFmtId="0" xfId="0" applyAlignment="1" applyBorder="1" applyFont="1">
      <alignment shrinkToFit="0" vertical="bottom" wrapText="0"/>
    </xf>
    <xf borderId="2" fillId="4" fontId="4" numFmtId="164" xfId="0" applyAlignment="1" applyBorder="1" applyFont="1" applyNumberFormat="1">
      <alignment shrinkToFit="0" vertical="bottom" wrapText="0"/>
    </xf>
    <xf borderId="2" fillId="4" fontId="3" numFmtId="0" xfId="0" applyAlignment="1" applyBorder="1" applyFont="1">
      <alignment shrinkToFit="0" vertical="bottom" wrapText="0"/>
    </xf>
    <xf borderId="2" fillId="4" fontId="3" numFmtId="164" xfId="0" applyAlignment="1" applyBorder="1" applyFont="1" applyNumberFormat="1">
      <alignment shrinkToFit="0" vertical="bottom" wrapText="0"/>
    </xf>
    <xf borderId="2" fillId="4" fontId="3" numFmtId="2" xfId="0" applyAlignment="1" applyBorder="1" applyFont="1" applyNumberFormat="1">
      <alignment horizontal="center" shrinkToFit="0" vertical="bottom" wrapText="0"/>
    </xf>
    <xf borderId="2" fillId="6" fontId="4" numFmtId="164" xfId="0" applyAlignment="1" applyBorder="1" applyFill="1" applyFont="1" applyNumberFormat="1">
      <alignment shrinkToFit="0" vertical="bottom" wrapText="0"/>
    </xf>
    <xf borderId="0" fillId="0" fontId="1" numFmtId="164" xfId="0" applyAlignment="1" applyFont="1" applyNumberFormat="1">
      <alignment shrinkToFit="0" vertical="bottom" wrapText="0"/>
    </xf>
    <xf borderId="2" fillId="5" fontId="3" numFmtId="0" xfId="0" applyAlignment="1" applyBorder="1" applyFont="1">
      <alignment shrinkToFit="0" vertical="bottom" wrapText="0"/>
    </xf>
    <xf borderId="2" fillId="5" fontId="3" numFmtId="164" xfId="0" applyAlignment="1" applyBorder="1" applyFont="1" applyNumberFormat="1">
      <alignment shrinkToFit="0" vertical="bottom" wrapText="0"/>
    </xf>
    <xf borderId="2" fillId="5" fontId="3" numFmtId="2" xfId="0" applyAlignment="1" applyBorder="1" applyFont="1" applyNumberFormat="1">
      <alignment horizontal="center" shrinkToFit="0" vertical="bottom" wrapText="0"/>
    </xf>
    <xf borderId="2" fillId="6" fontId="3" numFmtId="164" xfId="0" applyAlignment="1" applyBorder="1" applyFont="1" applyNumberFormat="1">
      <alignment shrinkToFit="0" vertical="bottom" wrapText="0"/>
    </xf>
    <xf borderId="2" fillId="0" fontId="3" numFmtId="0" xfId="0" applyAlignment="1" applyBorder="1" applyFont="1">
      <alignment shrinkToFit="0" vertical="bottom" wrapText="0"/>
    </xf>
    <xf borderId="2" fillId="7" fontId="1" numFmtId="0" xfId="0" applyAlignment="1" applyBorder="1" applyFill="1" applyFont="1">
      <alignment shrinkToFit="0" vertical="bottom" wrapText="0"/>
    </xf>
    <xf borderId="2" fillId="7" fontId="1" numFmtId="164" xfId="0" applyAlignment="1" applyBorder="1" applyFont="1" applyNumberFormat="1">
      <alignment shrinkToFit="0" vertical="bottom" wrapText="0"/>
    </xf>
    <xf borderId="2" fillId="7" fontId="1" numFmtId="2" xfId="0" applyAlignment="1" applyBorder="1" applyFont="1" applyNumberFormat="1">
      <alignment horizontal="center" shrinkToFit="0" vertical="bottom" wrapText="0"/>
    </xf>
    <xf borderId="2" fillId="0" fontId="4" numFmtId="0" xfId="0" applyAlignment="1" applyBorder="1" applyFont="1">
      <alignment shrinkToFit="0" vertical="bottom" wrapText="0"/>
    </xf>
    <xf borderId="2" fillId="3" fontId="3" numFmtId="0" xfId="0" applyAlignment="1" applyBorder="1" applyFont="1">
      <alignment shrinkToFit="0" vertical="bottom" wrapText="0"/>
    </xf>
    <xf borderId="2" fillId="3" fontId="3" numFmtId="164" xfId="0" applyAlignment="1" applyBorder="1" applyFont="1" applyNumberFormat="1">
      <alignment shrinkToFit="0" vertical="bottom" wrapText="0"/>
    </xf>
    <xf borderId="2" fillId="3" fontId="3" numFmtId="2" xfId="0" applyAlignment="1" applyBorder="1" applyFont="1" applyNumberFormat="1">
      <alignment horizontal="center" shrinkToFit="0" vertical="bottom" wrapText="0"/>
    </xf>
    <xf borderId="2" fillId="0" fontId="4" numFmtId="164" xfId="0" applyAlignment="1" applyBorder="1" applyFont="1" applyNumberFormat="1">
      <alignment shrinkToFit="0" vertical="bottom" wrapText="0"/>
    </xf>
    <xf borderId="2" fillId="0" fontId="1" numFmtId="164" xfId="0" applyAlignment="1" applyBorder="1" applyFont="1" applyNumberFormat="1">
      <alignment shrinkToFit="0" vertical="bottom" wrapText="0"/>
    </xf>
    <xf borderId="2" fillId="0" fontId="1" numFmtId="165" xfId="0" applyAlignment="1" applyBorder="1" applyFont="1" applyNumberFormat="1">
      <alignment horizontal="center" shrinkToFit="0" vertical="bottom" wrapText="0"/>
    </xf>
    <xf borderId="2" fillId="0" fontId="1" numFmtId="0" xfId="0" applyAlignment="1" applyBorder="1" applyFont="1">
      <alignment horizontal="center"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externalLink" Target="externalLinks/externalLink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externalLinks/_rels/externalLink1.xml.rels><?xml version="1.0" encoding="UTF-8" standalone="yes"?><Relationships xmlns="http://schemas.openxmlformats.org/package/2006/relationships"><Relationship Id="rId1" Type="http://schemas.openxmlformats.org/officeDocument/2006/relationships/externalLinkPath" Target="revis&#227;o%20custo%20m&#233;dio%20campanha%203_1_24.xlsx" TargetMode="External"/></Relationships>
</file>

<file path=xl/externalLinks/externalLink1.xml><?xml version="1.0" encoding="utf-8"?>
<externalLin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externalBook r:id="rId1">
    <sheetNames>
      <sheetName val="atuais"/>
      <sheetName val="campanha anterior"/>
      <sheetName val="Planilha3"/>
      <sheetName val="Planilha4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1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1" width="11.57"/>
  </cols>
  <sheetData>
    <row r="1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ht="12.7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ht="12.7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ht="12.75" customHeight="1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ht="12.7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ht="12.7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ht="12.75" customHeight="1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ht="12.75" customHeight="1">
      <c r="A12" s="1" t="s">
        <v>1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ht="12.75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ht="12.75" customHeight="1">
      <c r="A14" s="1" t="s">
        <v>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ht="12.75" customHeight="1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ht="12.75" customHeight="1">
      <c r="A16" s="1" t="s">
        <v>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ht="12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ht="12.75" customHeight="1">
      <c r="A18" s="1" t="s">
        <v>4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ht="12.75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ht="12.75" customHeight="1">
      <c r="A20" s="1" t="s">
        <v>5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ht="12.75" customHeight="1">
      <c r="A22" s="1" t="s">
        <v>6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ht="12.75" customHeight="1">
      <c r="A24" s="1" t="s">
        <v>7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ht="12.75" customHeight="1">
      <c r="A26" s="1" t="s">
        <v>8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  <row r="34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</row>
    <row r="35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</row>
    <row r="3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</row>
    <row r="37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</row>
    <row r="38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</row>
    <row r="39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</row>
    <row r="40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</row>
    <row r="41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</row>
    <row r="42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</row>
    <row r="43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</row>
    <row r="44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</row>
    <row r="45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</row>
    <row r="4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</row>
    <row r="47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</row>
    <row r="48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</row>
    <row r="49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</row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</sheetData>
  <printOptions/>
  <pageMargins bottom="1.05277777777778" footer="0.0" header="0.0" left="0.7875" right="0.7875" top="1.05277777777778"/>
  <pageSetup paperSize="9" orientation="portrait"/>
  <headerFooter>
    <oddHeader>&amp;Cffffff&amp;A</oddHeader>
    <oddFooter>&amp;CffffffPágina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113.14"/>
    <col customWidth="1" min="3" max="3" width="12.43"/>
    <col customWidth="1" min="4" max="4" width="19.71"/>
    <col customWidth="1" min="5" max="5" width="11.86"/>
    <col customWidth="1" min="6" max="7" width="13.29"/>
    <col customWidth="1" min="8" max="9" width="19.86"/>
    <col customWidth="1" min="10" max="10" width="7.86"/>
    <col customWidth="1" min="11" max="11" width="20.14"/>
    <col customWidth="1" min="12" max="12" width="14.57"/>
    <col customWidth="1" min="13" max="13" width="15.14"/>
    <col customWidth="1" min="14" max="14" width="15.0"/>
    <col customWidth="1" min="15" max="15" width="19.29"/>
    <col customWidth="1" min="16" max="16" width="24.29"/>
    <col customWidth="1" min="17" max="17" width="12.14"/>
  </cols>
  <sheetData>
    <row r="1" ht="13.5" customHeight="1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14</v>
      </c>
      <c r="G1" s="2" t="s">
        <v>15</v>
      </c>
      <c r="H1" s="2" t="s">
        <v>16</v>
      </c>
      <c r="I1" s="2" t="s">
        <v>17</v>
      </c>
      <c r="J1" s="2" t="s">
        <v>18</v>
      </c>
      <c r="K1" s="2" t="s">
        <v>19</v>
      </c>
      <c r="L1" s="2" t="s">
        <v>20</v>
      </c>
      <c r="M1" s="2" t="s">
        <v>21</v>
      </c>
      <c r="N1" s="2" t="s">
        <v>22</v>
      </c>
      <c r="O1" s="2" t="s">
        <v>23</v>
      </c>
      <c r="P1" s="2" t="s">
        <v>24</v>
      </c>
    </row>
    <row r="2" ht="13.5" customHeight="1">
      <c r="A2" s="3">
        <v>4.14020413E8</v>
      </c>
      <c r="B2" s="3" t="s">
        <v>25</v>
      </c>
      <c r="C2" s="3" t="s">
        <v>26</v>
      </c>
      <c r="D2" s="3" t="s">
        <v>27</v>
      </c>
      <c r="E2" s="3" t="s">
        <v>28</v>
      </c>
      <c r="F2" s="4">
        <v>208.42</v>
      </c>
      <c r="G2" s="4">
        <v>119.92</v>
      </c>
      <c r="H2" s="4">
        <v>328.34</v>
      </c>
      <c r="I2" s="4">
        <v>985.02</v>
      </c>
      <c r="J2" s="4"/>
      <c r="K2" s="4">
        <v>1313.36</v>
      </c>
      <c r="L2" s="5">
        <v>3.0</v>
      </c>
      <c r="M2" s="4" t="str">
        <f t="shared" ref="M2:M4" si="1">G2*L2</f>
        <v> R$  359.76 </v>
      </c>
      <c r="N2" s="4" t="str">
        <f t="shared" ref="N2:N4" si="2">F2*L2</f>
        <v> R$  625.26 </v>
      </c>
      <c r="O2" s="3"/>
      <c r="P2" s="3"/>
    </row>
    <row r="3" ht="13.5" customHeight="1">
      <c r="A3" s="3">
        <v>4.14010329E8</v>
      </c>
      <c r="B3" s="3" t="s">
        <v>29</v>
      </c>
      <c r="C3" s="3" t="s">
        <v>26</v>
      </c>
      <c r="D3" s="3" t="s">
        <v>27</v>
      </c>
      <c r="E3" s="3" t="s">
        <v>28</v>
      </c>
      <c r="F3" s="4">
        <v>161.41</v>
      </c>
      <c r="G3" s="4">
        <v>199.7</v>
      </c>
      <c r="H3" s="4">
        <v>361.11</v>
      </c>
      <c r="I3" s="4">
        <v>1083.33</v>
      </c>
      <c r="J3" s="4"/>
      <c r="K3" s="4">
        <v>1444.44</v>
      </c>
      <c r="L3" s="5">
        <v>3.0</v>
      </c>
      <c r="M3" s="4" t="str">
        <f t="shared" si="1"/>
        <v> R$  599.10 </v>
      </c>
      <c r="N3" s="4" t="str">
        <f t="shared" si="2"/>
        <v> R$  484.23 </v>
      </c>
      <c r="O3" s="3"/>
      <c r="P3" s="3"/>
    </row>
    <row r="4" ht="13.5" customHeight="1">
      <c r="A4" s="3">
        <v>4.14010345E8</v>
      </c>
      <c r="B4" s="3" t="s">
        <v>30</v>
      </c>
      <c r="C4" s="3" t="s">
        <v>26</v>
      </c>
      <c r="D4" s="3" t="s">
        <v>27</v>
      </c>
      <c r="E4" s="3" t="s">
        <v>28</v>
      </c>
      <c r="F4" s="4">
        <v>160.08</v>
      </c>
      <c r="G4" s="4">
        <v>512.54</v>
      </c>
      <c r="H4" s="4">
        <v>672.62</v>
      </c>
      <c r="I4" s="4">
        <v>1345.24</v>
      </c>
      <c r="J4" s="4"/>
      <c r="K4" s="4">
        <v>2017.86</v>
      </c>
      <c r="L4" s="5">
        <v>2.0</v>
      </c>
      <c r="M4" s="4" t="str">
        <f t="shared" si="1"/>
        <v> R$  1,025.08 </v>
      </c>
      <c r="N4" s="4" t="str">
        <f t="shared" si="2"/>
        <v> R$  320.16 </v>
      </c>
      <c r="O4" s="3"/>
      <c r="P4" s="3"/>
    </row>
    <row r="5" ht="13.5" customHeight="1">
      <c r="A5" s="6">
        <v>4.06020078E8</v>
      </c>
      <c r="B5" s="6" t="s">
        <v>31</v>
      </c>
      <c r="C5" s="6" t="s">
        <v>32</v>
      </c>
      <c r="D5" s="6" t="s">
        <v>33</v>
      </c>
      <c r="E5" s="6" t="s">
        <v>28</v>
      </c>
      <c r="F5" s="7">
        <v>109.2</v>
      </c>
      <c r="G5" s="7">
        <v>319.44</v>
      </c>
      <c r="H5" s="7">
        <v>428.64</v>
      </c>
      <c r="I5" s="7"/>
      <c r="J5" s="7"/>
      <c r="K5" s="7">
        <v>428.64</v>
      </c>
      <c r="L5" s="8">
        <v>0.0</v>
      </c>
      <c r="M5" s="6"/>
      <c r="N5" s="6"/>
      <c r="O5" s="9"/>
      <c r="P5" s="9"/>
    </row>
    <row r="6" ht="13.5" customHeight="1">
      <c r="A6" s="6">
        <v>4.06020558E8</v>
      </c>
      <c r="B6" s="6" t="s">
        <v>34</v>
      </c>
      <c r="C6" s="6" t="s">
        <v>32</v>
      </c>
      <c r="D6" s="6" t="s">
        <v>33</v>
      </c>
      <c r="E6" s="6" t="s">
        <v>28</v>
      </c>
      <c r="F6" s="7">
        <v>191.46</v>
      </c>
      <c r="G6" s="7">
        <v>348.76</v>
      </c>
      <c r="H6" s="7">
        <v>540.22</v>
      </c>
      <c r="I6" s="7"/>
      <c r="J6" s="7"/>
      <c r="K6" s="7">
        <v>540.22</v>
      </c>
      <c r="L6" s="8">
        <v>0.0</v>
      </c>
      <c r="M6" s="6"/>
      <c r="N6" s="6"/>
      <c r="O6" s="9"/>
      <c r="P6" s="9"/>
    </row>
    <row r="7" ht="13.5" customHeight="1">
      <c r="A7" s="6">
        <v>4.06030103E8</v>
      </c>
      <c r="B7" s="6" t="s">
        <v>35</v>
      </c>
      <c r="C7" s="6" t="s">
        <v>32</v>
      </c>
      <c r="D7" s="6" t="s">
        <v>33</v>
      </c>
      <c r="E7" s="6" t="s">
        <v>28</v>
      </c>
      <c r="F7" s="7">
        <v>122.2</v>
      </c>
      <c r="G7" s="7">
        <v>534.52</v>
      </c>
      <c r="H7" s="7">
        <v>656.72</v>
      </c>
      <c r="I7" s="7"/>
      <c r="J7" s="7"/>
      <c r="K7" s="7">
        <v>656.72</v>
      </c>
      <c r="L7" s="8">
        <v>0.0</v>
      </c>
      <c r="M7" s="6"/>
      <c r="N7" s="6"/>
      <c r="O7" s="9"/>
      <c r="P7" s="9"/>
    </row>
    <row r="8" ht="13.5" customHeight="1">
      <c r="A8" s="6">
        <v>4.06011052E8</v>
      </c>
      <c r="B8" s="6" t="s">
        <v>36</v>
      </c>
      <c r="C8" s="6" t="s">
        <v>32</v>
      </c>
      <c r="D8" s="6" t="s">
        <v>33</v>
      </c>
      <c r="E8" s="6" t="s">
        <v>28</v>
      </c>
      <c r="F8" s="7">
        <v>626.35</v>
      </c>
      <c r="G8" s="7">
        <v>82.95</v>
      </c>
      <c r="H8" s="7">
        <v>709.3</v>
      </c>
      <c r="I8" s="7"/>
      <c r="J8" s="7"/>
      <c r="K8" s="7">
        <v>709.3</v>
      </c>
      <c r="L8" s="8">
        <v>0.0</v>
      </c>
      <c r="M8" s="6"/>
      <c r="N8" s="6"/>
      <c r="O8" s="9"/>
      <c r="P8" s="9"/>
    </row>
    <row r="9" ht="13.5" customHeight="1">
      <c r="A9" s="6">
        <v>4.0601079E8</v>
      </c>
      <c r="B9" s="6" t="s">
        <v>37</v>
      </c>
      <c r="C9" s="6" t="s">
        <v>32</v>
      </c>
      <c r="D9" s="6" t="s">
        <v>33</v>
      </c>
      <c r="E9" s="6" t="s">
        <v>28</v>
      </c>
      <c r="F9" s="7">
        <v>538.38</v>
      </c>
      <c r="G9" s="7">
        <v>271.77</v>
      </c>
      <c r="H9" s="7">
        <v>810.15</v>
      </c>
      <c r="I9" s="7"/>
      <c r="J9" s="7"/>
      <c r="K9" s="7">
        <v>810.15</v>
      </c>
      <c r="L9" s="8">
        <v>0.0</v>
      </c>
      <c r="M9" s="6"/>
      <c r="N9" s="6"/>
      <c r="O9" s="9"/>
      <c r="P9" s="9"/>
    </row>
    <row r="10" ht="13.5" customHeight="1">
      <c r="A10" s="6">
        <v>4.06011087E8</v>
      </c>
      <c r="B10" s="6" t="s">
        <v>38</v>
      </c>
      <c r="C10" s="6" t="s">
        <v>32</v>
      </c>
      <c r="D10" s="6" t="s">
        <v>33</v>
      </c>
      <c r="E10" s="6" t="s">
        <v>28</v>
      </c>
      <c r="F10" s="7">
        <v>573.58</v>
      </c>
      <c r="G10" s="7">
        <v>271.77</v>
      </c>
      <c r="H10" s="7">
        <v>845.35</v>
      </c>
      <c r="I10" s="7"/>
      <c r="J10" s="7"/>
      <c r="K10" s="7">
        <v>845.35</v>
      </c>
      <c r="L10" s="8">
        <v>0.0</v>
      </c>
      <c r="M10" s="6"/>
      <c r="N10" s="6"/>
      <c r="O10" s="9"/>
      <c r="P10" s="9"/>
    </row>
    <row r="11" ht="13.5" customHeight="1">
      <c r="A11" s="6">
        <v>4.06011095E8</v>
      </c>
      <c r="B11" s="6" t="s">
        <v>39</v>
      </c>
      <c r="C11" s="6" t="s">
        <v>32</v>
      </c>
      <c r="D11" s="6" t="s">
        <v>33</v>
      </c>
      <c r="E11" s="6" t="s">
        <v>28</v>
      </c>
      <c r="F11" s="7">
        <v>573.58</v>
      </c>
      <c r="G11" s="7">
        <v>271.77</v>
      </c>
      <c r="H11" s="7">
        <v>845.35</v>
      </c>
      <c r="I11" s="7"/>
      <c r="J11" s="7"/>
      <c r="K11" s="7">
        <v>845.35</v>
      </c>
      <c r="L11" s="8">
        <v>0.0</v>
      </c>
      <c r="M11" s="6"/>
      <c r="N11" s="6"/>
      <c r="O11" s="9"/>
      <c r="P11" s="9"/>
    </row>
    <row r="12" ht="13.5" customHeight="1">
      <c r="A12" s="6">
        <v>4.06011117E8</v>
      </c>
      <c r="B12" s="6" t="s">
        <v>40</v>
      </c>
      <c r="C12" s="6" t="s">
        <v>32</v>
      </c>
      <c r="D12" s="6" t="s">
        <v>33</v>
      </c>
      <c r="E12" s="6" t="s">
        <v>28</v>
      </c>
      <c r="F12" s="7">
        <v>626.35</v>
      </c>
      <c r="G12" s="7">
        <v>271.77</v>
      </c>
      <c r="H12" s="7">
        <v>898.12</v>
      </c>
      <c r="I12" s="7"/>
      <c r="J12" s="7"/>
      <c r="K12" s="7">
        <v>898.12</v>
      </c>
      <c r="L12" s="8">
        <v>0.0</v>
      </c>
      <c r="M12" s="6"/>
      <c r="N12" s="6"/>
      <c r="O12" s="9"/>
      <c r="P12" s="9"/>
    </row>
    <row r="13" ht="13.5" customHeight="1">
      <c r="A13" s="6">
        <v>4.06011109E8</v>
      </c>
      <c r="B13" s="6" t="s">
        <v>41</v>
      </c>
      <c r="C13" s="6" t="s">
        <v>32</v>
      </c>
      <c r="D13" s="6" t="s">
        <v>33</v>
      </c>
      <c r="E13" s="6" t="s">
        <v>28</v>
      </c>
      <c r="F13" s="7">
        <v>626.35</v>
      </c>
      <c r="G13" s="7">
        <v>271.77</v>
      </c>
      <c r="H13" s="7">
        <v>898.12</v>
      </c>
      <c r="I13" s="7"/>
      <c r="J13" s="7"/>
      <c r="K13" s="7">
        <v>898.12</v>
      </c>
      <c r="L13" s="8">
        <v>0.0</v>
      </c>
      <c r="M13" s="6"/>
      <c r="N13" s="6"/>
      <c r="O13" s="9"/>
      <c r="P13" s="9"/>
    </row>
    <row r="14" ht="13.5" customHeight="1">
      <c r="A14" s="6">
        <v>4.06011141E8</v>
      </c>
      <c r="B14" s="6" t="s">
        <v>42</v>
      </c>
      <c r="C14" s="6" t="s">
        <v>32</v>
      </c>
      <c r="D14" s="6" t="s">
        <v>33</v>
      </c>
      <c r="E14" s="6" t="s">
        <v>28</v>
      </c>
      <c r="F14" s="7">
        <v>626.35</v>
      </c>
      <c r="G14" s="7">
        <v>271.77</v>
      </c>
      <c r="H14" s="7">
        <v>898.12</v>
      </c>
      <c r="I14" s="7"/>
      <c r="J14" s="7"/>
      <c r="K14" s="7">
        <v>898.12</v>
      </c>
      <c r="L14" s="8">
        <v>0.0</v>
      </c>
      <c r="M14" s="6"/>
      <c r="N14" s="6"/>
      <c r="O14" s="9"/>
      <c r="P14" s="9"/>
    </row>
    <row r="15" ht="13.5" customHeight="1">
      <c r="A15" s="6">
        <v>4.06010854E8</v>
      </c>
      <c r="B15" s="6" t="s">
        <v>43</v>
      </c>
      <c r="C15" s="6" t="s">
        <v>32</v>
      </c>
      <c r="D15" s="6" t="s">
        <v>33</v>
      </c>
      <c r="E15" s="6" t="s">
        <v>28</v>
      </c>
      <c r="F15" s="7">
        <v>626.35</v>
      </c>
      <c r="G15" s="7">
        <v>271.77</v>
      </c>
      <c r="H15" s="7">
        <v>898.12</v>
      </c>
      <c r="I15" s="7"/>
      <c r="J15" s="7"/>
      <c r="K15" s="7">
        <v>898.12</v>
      </c>
      <c r="L15" s="8">
        <v>0.0</v>
      </c>
      <c r="M15" s="6"/>
      <c r="N15" s="6"/>
      <c r="O15" s="9"/>
      <c r="P15" s="9"/>
    </row>
    <row r="16" ht="13.5" customHeight="1">
      <c r="A16" s="6">
        <v>4.0601087E8</v>
      </c>
      <c r="B16" s="6" t="s">
        <v>44</v>
      </c>
      <c r="C16" s="6" t="s">
        <v>32</v>
      </c>
      <c r="D16" s="6" t="s">
        <v>33</v>
      </c>
      <c r="E16" s="6" t="s">
        <v>28</v>
      </c>
      <c r="F16" s="7">
        <v>626.35</v>
      </c>
      <c r="G16" s="7">
        <v>271.77</v>
      </c>
      <c r="H16" s="7">
        <v>898.12</v>
      </c>
      <c r="I16" s="7"/>
      <c r="J16" s="7"/>
      <c r="K16" s="7">
        <v>898.12</v>
      </c>
      <c r="L16" s="8">
        <v>0.0</v>
      </c>
      <c r="M16" s="6"/>
      <c r="N16" s="6"/>
      <c r="O16" s="9"/>
      <c r="P16" s="9"/>
    </row>
    <row r="17" ht="13.5" customHeight="1">
      <c r="A17" s="6">
        <v>4.0601101E8</v>
      </c>
      <c r="B17" s="6" t="s">
        <v>45</v>
      </c>
      <c r="C17" s="6" t="s">
        <v>32</v>
      </c>
      <c r="D17" s="6" t="s">
        <v>33</v>
      </c>
      <c r="E17" s="6" t="s">
        <v>28</v>
      </c>
      <c r="F17" s="7">
        <v>626.35</v>
      </c>
      <c r="G17" s="7">
        <v>271.77</v>
      </c>
      <c r="H17" s="7">
        <v>898.12</v>
      </c>
      <c r="I17" s="7"/>
      <c r="J17" s="7"/>
      <c r="K17" s="7">
        <v>898.12</v>
      </c>
      <c r="L17" s="8">
        <v>0.0</v>
      </c>
      <c r="M17" s="6"/>
      <c r="N17" s="6"/>
      <c r="O17" s="9"/>
      <c r="P17" s="9"/>
    </row>
    <row r="18" ht="13.5" customHeight="1">
      <c r="A18" s="6">
        <v>4.06011028E8</v>
      </c>
      <c r="B18" s="6" t="s">
        <v>46</v>
      </c>
      <c r="C18" s="6" t="s">
        <v>32</v>
      </c>
      <c r="D18" s="6" t="s">
        <v>33</v>
      </c>
      <c r="E18" s="6" t="s">
        <v>28</v>
      </c>
      <c r="F18" s="7">
        <v>626.35</v>
      </c>
      <c r="G18" s="7">
        <v>271.77</v>
      </c>
      <c r="H18" s="7">
        <v>898.12</v>
      </c>
      <c r="I18" s="7"/>
      <c r="J18" s="7"/>
      <c r="K18" s="7">
        <v>898.12</v>
      </c>
      <c r="L18" s="8">
        <v>0.0</v>
      </c>
      <c r="M18" s="6"/>
      <c r="N18" s="6"/>
      <c r="O18" s="9"/>
      <c r="P18" s="9"/>
    </row>
    <row r="19" ht="13.5" customHeight="1">
      <c r="A19" s="6">
        <v>4.06011079E8</v>
      </c>
      <c r="B19" s="6" t="s">
        <v>47</v>
      </c>
      <c r="C19" s="6" t="s">
        <v>32</v>
      </c>
      <c r="D19" s="6" t="s">
        <v>33</v>
      </c>
      <c r="E19" s="6" t="s">
        <v>28</v>
      </c>
      <c r="F19" s="7">
        <v>626.35</v>
      </c>
      <c r="G19" s="7">
        <v>271.77</v>
      </c>
      <c r="H19" s="7">
        <v>898.12</v>
      </c>
      <c r="I19" s="7"/>
      <c r="J19" s="7"/>
      <c r="K19" s="7">
        <v>898.12</v>
      </c>
      <c r="L19" s="8">
        <v>0.0</v>
      </c>
      <c r="M19" s="6"/>
      <c r="N19" s="6"/>
      <c r="O19" s="9"/>
      <c r="P19" s="9"/>
    </row>
    <row r="20" ht="13.5" customHeight="1">
      <c r="A20" s="6">
        <v>4.06011168E8</v>
      </c>
      <c r="B20" s="6" t="s">
        <v>48</v>
      </c>
      <c r="C20" s="6" t="s">
        <v>32</v>
      </c>
      <c r="D20" s="6" t="s">
        <v>33</v>
      </c>
      <c r="E20" s="6" t="s">
        <v>28</v>
      </c>
      <c r="F20" s="7">
        <v>626.35</v>
      </c>
      <c r="G20" s="7">
        <v>271.77</v>
      </c>
      <c r="H20" s="7">
        <v>898.12</v>
      </c>
      <c r="I20" s="7"/>
      <c r="J20" s="7"/>
      <c r="K20" s="7">
        <v>898.12</v>
      </c>
      <c r="L20" s="8">
        <v>0.0</v>
      </c>
      <c r="M20" s="6"/>
      <c r="N20" s="6"/>
      <c r="O20" s="9"/>
      <c r="P20" s="9"/>
    </row>
    <row r="21" ht="13.5" customHeight="1">
      <c r="A21" s="6">
        <v>4.06011176E8</v>
      </c>
      <c r="B21" s="6" t="s">
        <v>49</v>
      </c>
      <c r="C21" s="6" t="s">
        <v>32</v>
      </c>
      <c r="D21" s="6" t="s">
        <v>33</v>
      </c>
      <c r="E21" s="6" t="s">
        <v>28</v>
      </c>
      <c r="F21" s="7">
        <v>626.35</v>
      </c>
      <c r="G21" s="7">
        <v>271.77</v>
      </c>
      <c r="H21" s="7">
        <v>898.12</v>
      </c>
      <c r="I21" s="7"/>
      <c r="J21" s="7"/>
      <c r="K21" s="7">
        <v>898.12</v>
      </c>
      <c r="L21" s="8">
        <v>0.0</v>
      </c>
      <c r="M21" s="6"/>
      <c r="N21" s="6"/>
      <c r="O21" s="9"/>
      <c r="P21" s="9"/>
    </row>
    <row r="22" ht="13.5" customHeight="1">
      <c r="A22" s="6">
        <v>4.06011192E8</v>
      </c>
      <c r="B22" s="6" t="s">
        <v>50</v>
      </c>
      <c r="C22" s="6" t="s">
        <v>32</v>
      </c>
      <c r="D22" s="6" t="s">
        <v>33</v>
      </c>
      <c r="E22" s="6" t="s">
        <v>28</v>
      </c>
      <c r="F22" s="7">
        <v>626.35</v>
      </c>
      <c r="G22" s="7">
        <v>271.77</v>
      </c>
      <c r="H22" s="7">
        <v>898.12</v>
      </c>
      <c r="I22" s="7"/>
      <c r="J22" s="7"/>
      <c r="K22" s="7">
        <v>898.12</v>
      </c>
      <c r="L22" s="8">
        <v>0.0</v>
      </c>
      <c r="M22" s="6"/>
      <c r="N22" s="6"/>
      <c r="O22" s="9"/>
      <c r="P22" s="9"/>
    </row>
    <row r="23" ht="13.5" customHeight="1">
      <c r="A23" s="6">
        <v>4.06010862E8</v>
      </c>
      <c r="B23" s="6" t="s">
        <v>51</v>
      </c>
      <c r="C23" s="6" t="s">
        <v>32</v>
      </c>
      <c r="D23" s="6" t="s">
        <v>33</v>
      </c>
      <c r="E23" s="6" t="s">
        <v>28</v>
      </c>
      <c r="F23" s="7">
        <v>644.51</v>
      </c>
      <c r="G23" s="7">
        <v>271.77</v>
      </c>
      <c r="H23" s="7">
        <v>916.28</v>
      </c>
      <c r="I23" s="7"/>
      <c r="J23" s="7"/>
      <c r="K23" s="7">
        <v>916.28</v>
      </c>
      <c r="L23" s="8">
        <v>0.0</v>
      </c>
      <c r="M23" s="6"/>
      <c r="N23" s="6"/>
      <c r="O23" s="9"/>
      <c r="P23" s="9"/>
    </row>
    <row r="24" ht="13.5" customHeight="1">
      <c r="A24" s="6">
        <v>4.06011133E8</v>
      </c>
      <c r="B24" s="6" t="s">
        <v>52</v>
      </c>
      <c r="C24" s="6" t="s">
        <v>32</v>
      </c>
      <c r="D24" s="6" t="s">
        <v>33</v>
      </c>
      <c r="E24" s="6" t="s">
        <v>28</v>
      </c>
      <c r="F24" s="7">
        <v>644.51</v>
      </c>
      <c r="G24" s="7">
        <v>271.77</v>
      </c>
      <c r="H24" s="7">
        <v>916.28</v>
      </c>
      <c r="I24" s="7"/>
      <c r="J24" s="7"/>
      <c r="K24" s="7">
        <v>916.28</v>
      </c>
      <c r="L24" s="8">
        <v>0.0</v>
      </c>
      <c r="M24" s="6"/>
      <c r="N24" s="6"/>
      <c r="O24" s="9"/>
      <c r="P24" s="9"/>
    </row>
    <row r="25" ht="13.5" customHeight="1">
      <c r="A25" s="6">
        <v>4.06011044E8</v>
      </c>
      <c r="B25" s="6" t="s">
        <v>53</v>
      </c>
      <c r="C25" s="6" t="s">
        <v>32</v>
      </c>
      <c r="D25" s="6" t="s">
        <v>33</v>
      </c>
      <c r="E25" s="6" t="s">
        <v>28</v>
      </c>
      <c r="F25" s="7">
        <v>644.51</v>
      </c>
      <c r="G25" s="7">
        <v>271.77</v>
      </c>
      <c r="H25" s="7">
        <v>916.28</v>
      </c>
      <c r="I25" s="7"/>
      <c r="J25" s="7"/>
      <c r="K25" s="7">
        <v>916.28</v>
      </c>
      <c r="L25" s="8">
        <v>0.0</v>
      </c>
      <c r="M25" s="6"/>
      <c r="N25" s="6"/>
      <c r="O25" s="9"/>
      <c r="P25" s="9"/>
    </row>
    <row r="26" ht="13.5" customHeight="1">
      <c r="A26" s="6">
        <v>4.0601115E8</v>
      </c>
      <c r="B26" s="6" t="s">
        <v>54</v>
      </c>
      <c r="C26" s="6" t="s">
        <v>32</v>
      </c>
      <c r="D26" s="6" t="s">
        <v>33</v>
      </c>
      <c r="E26" s="6" t="s">
        <v>28</v>
      </c>
      <c r="F26" s="7">
        <v>644.51</v>
      </c>
      <c r="G26" s="7">
        <v>271.77</v>
      </c>
      <c r="H26" s="7">
        <v>916.28</v>
      </c>
      <c r="I26" s="7"/>
      <c r="J26" s="7"/>
      <c r="K26" s="7">
        <v>916.28</v>
      </c>
      <c r="L26" s="8">
        <v>0.0</v>
      </c>
      <c r="M26" s="6"/>
      <c r="N26" s="6"/>
      <c r="O26" s="9"/>
      <c r="P26" s="9"/>
    </row>
    <row r="27" ht="13.5" customHeight="1">
      <c r="A27" s="6">
        <v>4.06011184E8</v>
      </c>
      <c r="B27" s="6" t="s">
        <v>55</v>
      </c>
      <c r="C27" s="6" t="s">
        <v>32</v>
      </c>
      <c r="D27" s="6" t="s">
        <v>33</v>
      </c>
      <c r="E27" s="6" t="s">
        <v>28</v>
      </c>
      <c r="F27" s="7">
        <v>644.72</v>
      </c>
      <c r="G27" s="7">
        <v>271.77</v>
      </c>
      <c r="H27" s="7">
        <v>916.49</v>
      </c>
      <c r="I27" s="7"/>
      <c r="J27" s="7"/>
      <c r="K27" s="7">
        <v>916.49</v>
      </c>
      <c r="L27" s="8">
        <v>0.0</v>
      </c>
      <c r="M27" s="6"/>
      <c r="N27" s="6"/>
      <c r="O27" s="9"/>
      <c r="P27" s="9"/>
    </row>
    <row r="28" ht="13.5" customHeight="1">
      <c r="A28" s="6">
        <v>4.06011125E8</v>
      </c>
      <c r="B28" s="6" t="s">
        <v>56</v>
      </c>
      <c r="C28" s="6" t="s">
        <v>32</v>
      </c>
      <c r="D28" s="6" t="s">
        <v>33</v>
      </c>
      <c r="E28" s="6" t="s">
        <v>28</v>
      </c>
      <c r="F28" s="7">
        <v>644.84</v>
      </c>
      <c r="G28" s="7">
        <v>271.77</v>
      </c>
      <c r="H28" s="7">
        <v>916.61</v>
      </c>
      <c r="I28" s="7"/>
      <c r="J28" s="7"/>
      <c r="K28" s="7">
        <v>916.61</v>
      </c>
      <c r="L28" s="8">
        <v>0.0</v>
      </c>
      <c r="M28" s="6"/>
      <c r="N28" s="6"/>
      <c r="O28" s="9"/>
      <c r="P28" s="9"/>
    </row>
    <row r="29" ht="13.5" customHeight="1">
      <c r="A29" s="6">
        <v>4.06011036E8</v>
      </c>
      <c r="B29" s="6" t="s">
        <v>57</v>
      </c>
      <c r="C29" s="6" t="s">
        <v>32</v>
      </c>
      <c r="D29" s="6" t="s">
        <v>33</v>
      </c>
      <c r="E29" s="6" t="s">
        <v>28</v>
      </c>
      <c r="F29" s="7">
        <v>644.51</v>
      </c>
      <c r="G29" s="7">
        <v>304.77</v>
      </c>
      <c r="H29" s="7">
        <v>949.28</v>
      </c>
      <c r="I29" s="7"/>
      <c r="J29" s="7"/>
      <c r="K29" s="7">
        <v>949.28</v>
      </c>
      <c r="L29" s="8">
        <v>0.0</v>
      </c>
      <c r="M29" s="6"/>
      <c r="N29" s="6"/>
      <c r="O29" s="9"/>
      <c r="P29" s="9"/>
    </row>
    <row r="30" ht="13.5" customHeight="1">
      <c r="A30" s="6">
        <v>4.06010641E8</v>
      </c>
      <c r="B30" s="6" t="s">
        <v>58</v>
      </c>
      <c r="C30" s="6" t="s">
        <v>32</v>
      </c>
      <c r="D30" s="6" t="s">
        <v>33</v>
      </c>
      <c r="E30" s="6" t="s">
        <v>28</v>
      </c>
      <c r="F30" s="7">
        <v>669.59</v>
      </c>
      <c r="G30" s="7">
        <v>301.6</v>
      </c>
      <c r="H30" s="7">
        <v>971.19</v>
      </c>
      <c r="I30" s="7"/>
      <c r="J30" s="7"/>
      <c r="K30" s="7">
        <v>971.19</v>
      </c>
      <c r="L30" s="8">
        <v>0.0</v>
      </c>
      <c r="M30" s="6"/>
      <c r="N30" s="6"/>
      <c r="O30" s="9"/>
      <c r="P30" s="9"/>
    </row>
    <row r="31" ht="13.5" customHeight="1">
      <c r="A31" s="6">
        <v>4.06010668E8</v>
      </c>
      <c r="B31" s="6" t="s">
        <v>59</v>
      </c>
      <c r="C31" s="6" t="s">
        <v>32</v>
      </c>
      <c r="D31" s="6" t="s">
        <v>33</v>
      </c>
      <c r="E31" s="6" t="s">
        <v>28</v>
      </c>
      <c r="F31" s="7">
        <v>669.59</v>
      </c>
      <c r="G31" s="7">
        <v>305.2</v>
      </c>
      <c r="H31" s="7">
        <v>974.79</v>
      </c>
      <c r="I31" s="7"/>
      <c r="J31" s="7"/>
      <c r="K31" s="7">
        <v>974.79</v>
      </c>
      <c r="L31" s="8">
        <v>0.0</v>
      </c>
      <c r="M31" s="6"/>
      <c r="N31" s="6"/>
      <c r="O31" s="9"/>
      <c r="P31" s="9"/>
    </row>
    <row r="32" ht="13.5" customHeight="1">
      <c r="A32" s="6">
        <v>4.06011001E8</v>
      </c>
      <c r="B32" s="6" t="s">
        <v>60</v>
      </c>
      <c r="C32" s="6" t="s">
        <v>32</v>
      </c>
      <c r="D32" s="6" t="s">
        <v>33</v>
      </c>
      <c r="E32" s="6" t="s">
        <v>28</v>
      </c>
      <c r="F32" s="7">
        <v>716.29</v>
      </c>
      <c r="G32" s="7">
        <v>271.77</v>
      </c>
      <c r="H32" s="7">
        <v>988.06</v>
      </c>
      <c r="I32" s="7"/>
      <c r="J32" s="7"/>
      <c r="K32" s="7">
        <v>988.06</v>
      </c>
      <c r="L32" s="8">
        <v>0.0</v>
      </c>
      <c r="M32" s="6"/>
      <c r="N32" s="6"/>
      <c r="O32" s="9"/>
      <c r="P32" s="9"/>
    </row>
    <row r="33" ht="13.5" customHeight="1">
      <c r="A33" s="6">
        <v>4.06030081E8</v>
      </c>
      <c r="B33" s="6" t="s">
        <v>61</v>
      </c>
      <c r="C33" s="6" t="s">
        <v>32</v>
      </c>
      <c r="D33" s="6" t="s">
        <v>33</v>
      </c>
      <c r="E33" s="6" t="s">
        <v>28</v>
      </c>
      <c r="F33" s="7">
        <v>392.86</v>
      </c>
      <c r="G33" s="7">
        <v>666.0</v>
      </c>
      <c r="H33" s="7">
        <v>1058.86</v>
      </c>
      <c r="I33" s="7"/>
      <c r="J33" s="7"/>
      <c r="K33" s="7">
        <v>1058.86</v>
      </c>
      <c r="L33" s="8">
        <v>0.0</v>
      </c>
      <c r="M33" s="6"/>
      <c r="N33" s="6"/>
      <c r="O33" s="9"/>
      <c r="P33" s="9"/>
    </row>
    <row r="34" ht="13.5" customHeight="1">
      <c r="A34" s="6">
        <v>4.06020485E8</v>
      </c>
      <c r="B34" s="6" t="s">
        <v>62</v>
      </c>
      <c r="C34" s="6" t="s">
        <v>32</v>
      </c>
      <c r="D34" s="6" t="s">
        <v>33</v>
      </c>
      <c r="E34" s="6" t="s">
        <v>28</v>
      </c>
      <c r="F34" s="7">
        <v>323.53</v>
      </c>
      <c r="G34" s="7">
        <v>816.27</v>
      </c>
      <c r="H34" s="7">
        <v>1139.8</v>
      </c>
      <c r="I34" s="7"/>
      <c r="J34" s="7"/>
      <c r="K34" s="7">
        <v>1139.8</v>
      </c>
      <c r="L34" s="8">
        <v>0.0</v>
      </c>
      <c r="M34" s="6"/>
      <c r="N34" s="6"/>
      <c r="O34" s="9"/>
      <c r="P34" s="9"/>
    </row>
    <row r="35" ht="13.5" customHeight="1">
      <c r="A35" s="6">
        <v>4.06020418E8</v>
      </c>
      <c r="B35" s="6" t="s">
        <v>63</v>
      </c>
      <c r="C35" s="6" t="s">
        <v>32</v>
      </c>
      <c r="D35" s="6" t="s">
        <v>33</v>
      </c>
      <c r="E35" s="6" t="s">
        <v>28</v>
      </c>
      <c r="F35" s="7">
        <v>323.53</v>
      </c>
      <c r="G35" s="7">
        <v>816.27</v>
      </c>
      <c r="H35" s="7">
        <v>1139.8</v>
      </c>
      <c r="I35" s="7"/>
      <c r="J35" s="7"/>
      <c r="K35" s="7">
        <v>1139.8</v>
      </c>
      <c r="L35" s="8">
        <v>0.0</v>
      </c>
      <c r="M35" s="6"/>
      <c r="N35" s="6"/>
      <c r="O35" s="9"/>
      <c r="P35" s="9"/>
    </row>
    <row r="36" ht="13.5" customHeight="1">
      <c r="A36" s="6">
        <v>4.06020434E8</v>
      </c>
      <c r="B36" s="6" t="s">
        <v>64</v>
      </c>
      <c r="C36" s="6" t="s">
        <v>32</v>
      </c>
      <c r="D36" s="6" t="s">
        <v>33</v>
      </c>
      <c r="E36" s="6" t="s">
        <v>28</v>
      </c>
      <c r="F36" s="7">
        <v>342.75</v>
      </c>
      <c r="G36" s="7">
        <v>800.14</v>
      </c>
      <c r="H36" s="7">
        <v>1142.89</v>
      </c>
      <c r="I36" s="7"/>
      <c r="J36" s="7"/>
      <c r="K36" s="7">
        <v>1142.89</v>
      </c>
      <c r="L36" s="8">
        <v>0.0</v>
      </c>
      <c r="M36" s="6"/>
      <c r="N36" s="6"/>
      <c r="O36" s="9"/>
      <c r="P36" s="9"/>
    </row>
    <row r="37" ht="13.5" customHeight="1">
      <c r="A37" s="6">
        <v>4.06020027E8</v>
      </c>
      <c r="B37" s="6" t="s">
        <v>65</v>
      </c>
      <c r="C37" s="6" t="s">
        <v>32</v>
      </c>
      <c r="D37" s="6" t="s">
        <v>33</v>
      </c>
      <c r="E37" s="6" t="s">
        <v>28</v>
      </c>
      <c r="F37" s="7">
        <v>342.75</v>
      </c>
      <c r="G37" s="7">
        <v>800.14</v>
      </c>
      <c r="H37" s="7">
        <v>1142.89</v>
      </c>
      <c r="I37" s="7"/>
      <c r="J37" s="7"/>
      <c r="K37" s="7">
        <v>1142.89</v>
      </c>
      <c r="L37" s="8">
        <v>0.0</v>
      </c>
      <c r="M37" s="6"/>
      <c r="N37" s="6"/>
      <c r="O37" s="9"/>
      <c r="P37" s="9"/>
    </row>
    <row r="38" ht="13.5" customHeight="1">
      <c r="A38" s="6">
        <v>4.06010676E8</v>
      </c>
      <c r="B38" s="6" t="s">
        <v>66</v>
      </c>
      <c r="C38" s="6" t="s">
        <v>32</v>
      </c>
      <c r="D38" s="6" t="s">
        <v>33</v>
      </c>
      <c r="E38" s="6" t="s">
        <v>28</v>
      </c>
      <c r="F38" s="7">
        <v>684.55</v>
      </c>
      <c r="G38" s="7">
        <v>466.24</v>
      </c>
      <c r="H38" s="7">
        <v>1150.79</v>
      </c>
      <c r="I38" s="7"/>
      <c r="J38" s="7"/>
      <c r="K38" s="7">
        <v>1150.79</v>
      </c>
      <c r="L38" s="8">
        <v>0.0</v>
      </c>
      <c r="M38" s="6"/>
      <c r="N38" s="6"/>
      <c r="O38" s="9"/>
      <c r="P38" s="9"/>
    </row>
    <row r="39" ht="13.5" customHeight="1">
      <c r="A39" s="6">
        <v>4.0601065E8</v>
      </c>
      <c r="B39" s="6" t="s">
        <v>67</v>
      </c>
      <c r="C39" s="6" t="s">
        <v>32</v>
      </c>
      <c r="D39" s="6" t="s">
        <v>33</v>
      </c>
      <c r="E39" s="6" t="s">
        <v>28</v>
      </c>
      <c r="F39" s="7">
        <v>759.4</v>
      </c>
      <c r="G39" s="7">
        <v>466.24</v>
      </c>
      <c r="H39" s="7">
        <v>1225.64</v>
      </c>
      <c r="I39" s="7"/>
      <c r="J39" s="7"/>
      <c r="K39" s="7">
        <v>1225.64</v>
      </c>
      <c r="L39" s="8">
        <v>0.0</v>
      </c>
      <c r="M39" s="6"/>
      <c r="N39" s="6"/>
      <c r="O39" s="9"/>
      <c r="P39" s="9"/>
    </row>
    <row r="40" ht="13.5" customHeight="1">
      <c r="A40" s="6">
        <v>4.06020426E8</v>
      </c>
      <c r="B40" s="6" t="s">
        <v>68</v>
      </c>
      <c r="C40" s="6" t="s">
        <v>32</v>
      </c>
      <c r="D40" s="6" t="s">
        <v>33</v>
      </c>
      <c r="E40" s="6" t="s">
        <v>28</v>
      </c>
      <c r="F40" s="7">
        <v>433.34</v>
      </c>
      <c r="G40" s="7">
        <v>797.42</v>
      </c>
      <c r="H40" s="7">
        <v>1230.76</v>
      </c>
      <c r="I40" s="7"/>
      <c r="J40" s="7"/>
      <c r="K40" s="7">
        <v>1230.76</v>
      </c>
      <c r="L40" s="8">
        <v>0.0</v>
      </c>
      <c r="M40" s="6"/>
      <c r="N40" s="6"/>
      <c r="O40" s="9"/>
      <c r="P40" s="9"/>
    </row>
    <row r="41" ht="13.5" customHeight="1">
      <c r="A41" s="6">
        <v>4.06020337E8</v>
      </c>
      <c r="B41" s="6" t="s">
        <v>69</v>
      </c>
      <c r="C41" s="6" t="s">
        <v>32</v>
      </c>
      <c r="D41" s="6" t="s">
        <v>33</v>
      </c>
      <c r="E41" s="6" t="s">
        <v>28</v>
      </c>
      <c r="F41" s="7">
        <v>433.34</v>
      </c>
      <c r="G41" s="7">
        <v>797.42</v>
      </c>
      <c r="H41" s="7">
        <v>1230.76</v>
      </c>
      <c r="I41" s="7"/>
      <c r="J41" s="7"/>
      <c r="K41" s="7">
        <v>1230.76</v>
      </c>
      <c r="L41" s="8">
        <v>0.0</v>
      </c>
      <c r="M41" s="6"/>
      <c r="N41" s="6"/>
      <c r="O41" s="9"/>
      <c r="P41" s="9"/>
    </row>
    <row r="42" ht="13.5" customHeight="1">
      <c r="A42" s="6">
        <v>4.0602037E8</v>
      </c>
      <c r="B42" s="6" t="s">
        <v>70</v>
      </c>
      <c r="C42" s="6" t="s">
        <v>32</v>
      </c>
      <c r="D42" s="6" t="s">
        <v>33</v>
      </c>
      <c r="E42" s="6" t="s">
        <v>28</v>
      </c>
      <c r="F42" s="7">
        <v>433.42</v>
      </c>
      <c r="G42" s="7">
        <v>797.94</v>
      </c>
      <c r="H42" s="7">
        <v>1231.36</v>
      </c>
      <c r="I42" s="7"/>
      <c r="J42" s="7"/>
      <c r="K42" s="7">
        <v>1231.36</v>
      </c>
      <c r="L42" s="8">
        <v>0.0</v>
      </c>
      <c r="M42" s="6"/>
      <c r="N42" s="6"/>
      <c r="O42" s="9"/>
      <c r="P42" s="9"/>
    </row>
    <row r="43" ht="13.5" customHeight="1">
      <c r="A43" s="6">
        <v>4.06020396E8</v>
      </c>
      <c r="B43" s="6" t="s">
        <v>71</v>
      </c>
      <c r="C43" s="6" t="s">
        <v>32</v>
      </c>
      <c r="D43" s="6" t="s">
        <v>33</v>
      </c>
      <c r="E43" s="6" t="s">
        <v>28</v>
      </c>
      <c r="F43" s="7">
        <v>433.36</v>
      </c>
      <c r="G43" s="7">
        <v>820.96</v>
      </c>
      <c r="H43" s="7">
        <v>1254.32</v>
      </c>
      <c r="I43" s="7"/>
      <c r="J43" s="7"/>
      <c r="K43" s="7">
        <v>1254.32</v>
      </c>
      <c r="L43" s="8">
        <v>0.0</v>
      </c>
      <c r="M43" s="6"/>
      <c r="N43" s="6"/>
      <c r="O43" s="9"/>
      <c r="P43" s="9"/>
    </row>
    <row r="44" ht="13.5" customHeight="1">
      <c r="A44" s="6">
        <v>4.060204E8</v>
      </c>
      <c r="B44" s="6" t="s">
        <v>72</v>
      </c>
      <c r="C44" s="6" t="s">
        <v>32</v>
      </c>
      <c r="D44" s="6" t="s">
        <v>33</v>
      </c>
      <c r="E44" s="6" t="s">
        <v>28</v>
      </c>
      <c r="F44" s="7">
        <v>433.36</v>
      </c>
      <c r="G44" s="7">
        <v>820.96</v>
      </c>
      <c r="H44" s="7">
        <v>1254.32</v>
      </c>
      <c r="I44" s="7"/>
      <c r="J44" s="7"/>
      <c r="K44" s="7">
        <v>1254.32</v>
      </c>
      <c r="L44" s="8">
        <v>0.0</v>
      </c>
      <c r="M44" s="6"/>
      <c r="N44" s="6"/>
      <c r="O44" s="9"/>
      <c r="P44" s="9"/>
    </row>
    <row r="45" ht="13.5" customHeight="1">
      <c r="A45" s="6">
        <v>4.06030138E8</v>
      </c>
      <c r="B45" s="6" t="s">
        <v>73</v>
      </c>
      <c r="C45" s="6" t="s">
        <v>32</v>
      </c>
      <c r="D45" s="6" t="s">
        <v>33</v>
      </c>
      <c r="E45" s="6" t="s">
        <v>28</v>
      </c>
      <c r="F45" s="7">
        <v>667.51</v>
      </c>
      <c r="G45" s="7">
        <v>666.0</v>
      </c>
      <c r="H45" s="7">
        <v>1333.51</v>
      </c>
      <c r="I45" s="7"/>
      <c r="J45" s="7"/>
      <c r="K45" s="7">
        <v>1333.51</v>
      </c>
      <c r="L45" s="8">
        <v>0.0</v>
      </c>
      <c r="M45" s="6"/>
      <c r="N45" s="6"/>
      <c r="O45" s="9"/>
      <c r="P45" s="9"/>
    </row>
    <row r="46" ht="13.5" customHeight="1">
      <c r="A46" s="6">
        <v>4.06020442E8</v>
      </c>
      <c r="B46" s="6" t="s">
        <v>74</v>
      </c>
      <c r="C46" s="6" t="s">
        <v>32</v>
      </c>
      <c r="D46" s="6" t="s">
        <v>33</v>
      </c>
      <c r="E46" s="6" t="s">
        <v>28</v>
      </c>
      <c r="F46" s="7">
        <v>377.03</v>
      </c>
      <c r="G46" s="7">
        <v>1080.54</v>
      </c>
      <c r="H46" s="7">
        <v>1457.57</v>
      </c>
      <c r="I46" s="7"/>
      <c r="J46" s="7"/>
      <c r="K46" s="7">
        <v>1457.57</v>
      </c>
      <c r="L46" s="8">
        <v>0.0</v>
      </c>
      <c r="M46" s="6"/>
      <c r="N46" s="6"/>
      <c r="O46" s="9"/>
      <c r="P46" s="9"/>
    </row>
    <row r="47" ht="13.5" customHeight="1">
      <c r="A47" s="6">
        <v>4.0602045E8</v>
      </c>
      <c r="B47" s="6" t="s">
        <v>75</v>
      </c>
      <c r="C47" s="6" t="s">
        <v>32</v>
      </c>
      <c r="D47" s="6" t="s">
        <v>33</v>
      </c>
      <c r="E47" s="6" t="s">
        <v>28</v>
      </c>
      <c r="F47" s="7">
        <v>377.03</v>
      </c>
      <c r="G47" s="7">
        <v>1080.54</v>
      </c>
      <c r="H47" s="7">
        <v>1457.57</v>
      </c>
      <c r="I47" s="7"/>
      <c r="J47" s="7"/>
      <c r="K47" s="7">
        <v>1457.57</v>
      </c>
      <c r="L47" s="8">
        <v>0.0</v>
      </c>
      <c r="M47" s="6"/>
      <c r="N47" s="6"/>
      <c r="O47" s="9"/>
      <c r="P47" s="9"/>
    </row>
    <row r="48" ht="13.5" customHeight="1">
      <c r="A48" s="6">
        <v>4.0602031E8</v>
      </c>
      <c r="B48" s="6" t="s">
        <v>76</v>
      </c>
      <c r="C48" s="6" t="s">
        <v>32</v>
      </c>
      <c r="D48" s="6" t="s">
        <v>33</v>
      </c>
      <c r="E48" s="6" t="s">
        <v>28</v>
      </c>
      <c r="F48" s="7">
        <v>377.03</v>
      </c>
      <c r="G48" s="7">
        <v>1080.54</v>
      </c>
      <c r="H48" s="7">
        <v>1457.57</v>
      </c>
      <c r="I48" s="7"/>
      <c r="J48" s="7"/>
      <c r="K48" s="7">
        <v>1457.57</v>
      </c>
      <c r="L48" s="8">
        <v>0.0</v>
      </c>
      <c r="M48" s="6"/>
      <c r="N48" s="6"/>
      <c r="O48" s="9"/>
      <c r="P48" s="9"/>
    </row>
    <row r="49" ht="13.5" customHeight="1">
      <c r="A49" s="6">
        <v>4.06020329E8</v>
      </c>
      <c r="B49" s="6" t="s">
        <v>77</v>
      </c>
      <c r="C49" s="6" t="s">
        <v>32</v>
      </c>
      <c r="D49" s="6" t="s">
        <v>33</v>
      </c>
      <c r="E49" s="6" t="s">
        <v>28</v>
      </c>
      <c r="F49" s="7">
        <v>377.03</v>
      </c>
      <c r="G49" s="7">
        <v>1080.54</v>
      </c>
      <c r="H49" s="7">
        <v>1457.57</v>
      </c>
      <c r="I49" s="7"/>
      <c r="J49" s="7"/>
      <c r="K49" s="7">
        <v>1457.57</v>
      </c>
      <c r="L49" s="8">
        <v>0.0</v>
      </c>
      <c r="M49" s="6"/>
      <c r="N49" s="6"/>
      <c r="O49" s="9"/>
      <c r="P49" s="9"/>
    </row>
    <row r="50" ht="13.5" customHeight="1">
      <c r="A50" s="6">
        <v>4.06020302E8</v>
      </c>
      <c r="B50" s="6" t="s">
        <v>78</v>
      </c>
      <c r="C50" s="6" t="s">
        <v>32</v>
      </c>
      <c r="D50" s="6" t="s">
        <v>33</v>
      </c>
      <c r="E50" s="6" t="s">
        <v>28</v>
      </c>
      <c r="F50" s="7">
        <v>375.26</v>
      </c>
      <c r="G50" s="7">
        <v>1082.35</v>
      </c>
      <c r="H50" s="7">
        <v>1457.61</v>
      </c>
      <c r="I50" s="7"/>
      <c r="J50" s="7"/>
      <c r="K50" s="7">
        <v>1457.61</v>
      </c>
      <c r="L50" s="8">
        <v>0.0</v>
      </c>
      <c r="M50" s="6"/>
      <c r="N50" s="6"/>
      <c r="O50" s="9"/>
      <c r="P50" s="9"/>
    </row>
    <row r="51" ht="13.5" customHeight="1">
      <c r="A51" s="6">
        <v>4.0603009E8</v>
      </c>
      <c r="B51" s="6" t="s">
        <v>79</v>
      </c>
      <c r="C51" s="6" t="s">
        <v>32</v>
      </c>
      <c r="D51" s="6" t="s">
        <v>33</v>
      </c>
      <c r="E51" s="6" t="s">
        <v>28</v>
      </c>
      <c r="F51" s="7">
        <v>587.24</v>
      </c>
      <c r="G51" s="7">
        <v>988.48</v>
      </c>
      <c r="H51" s="7">
        <v>1575.72</v>
      </c>
      <c r="I51" s="7"/>
      <c r="J51" s="7"/>
      <c r="K51" s="7">
        <v>1575.72</v>
      </c>
      <c r="L51" s="8">
        <v>0.0</v>
      </c>
      <c r="M51" s="6"/>
      <c r="N51" s="6"/>
      <c r="O51" s="9"/>
      <c r="P51" s="9"/>
    </row>
    <row r="52" ht="13.5" customHeight="1">
      <c r="A52" s="6">
        <v>4.06020604E8</v>
      </c>
      <c r="B52" s="6" t="s">
        <v>80</v>
      </c>
      <c r="C52" s="6" t="s">
        <v>32</v>
      </c>
      <c r="D52" s="6" t="s">
        <v>33</v>
      </c>
      <c r="E52" s="6" t="s">
        <v>28</v>
      </c>
      <c r="F52" s="7">
        <v>587.24</v>
      </c>
      <c r="G52" s="7">
        <v>988.48</v>
      </c>
      <c r="H52" s="7">
        <v>1575.72</v>
      </c>
      <c r="I52" s="7"/>
      <c r="J52" s="7"/>
      <c r="K52" s="7">
        <v>1575.72</v>
      </c>
      <c r="L52" s="8">
        <v>0.0</v>
      </c>
      <c r="M52" s="6"/>
      <c r="N52" s="6"/>
      <c r="O52" s="9"/>
      <c r="P52" s="9"/>
    </row>
    <row r="53" ht="13.5" customHeight="1">
      <c r="A53" s="6">
        <v>4.06020469E8</v>
      </c>
      <c r="B53" s="6" t="s">
        <v>81</v>
      </c>
      <c r="C53" s="6" t="s">
        <v>32</v>
      </c>
      <c r="D53" s="6" t="s">
        <v>33</v>
      </c>
      <c r="E53" s="6" t="s">
        <v>28</v>
      </c>
      <c r="F53" s="7">
        <v>587.24</v>
      </c>
      <c r="G53" s="7">
        <v>988.48</v>
      </c>
      <c r="H53" s="7">
        <v>1575.72</v>
      </c>
      <c r="I53" s="7"/>
      <c r="J53" s="7"/>
      <c r="K53" s="7">
        <v>1575.72</v>
      </c>
      <c r="L53" s="8">
        <v>0.0</v>
      </c>
      <c r="M53" s="6"/>
      <c r="N53" s="6"/>
      <c r="O53" s="9"/>
      <c r="P53" s="9"/>
    </row>
    <row r="54" ht="13.5" customHeight="1">
      <c r="A54" s="6">
        <v>4.06020477E8</v>
      </c>
      <c r="B54" s="6" t="s">
        <v>82</v>
      </c>
      <c r="C54" s="6" t="s">
        <v>32</v>
      </c>
      <c r="D54" s="6" t="s">
        <v>33</v>
      </c>
      <c r="E54" s="6" t="s">
        <v>28</v>
      </c>
      <c r="F54" s="7">
        <v>587.24</v>
      </c>
      <c r="G54" s="7">
        <v>988.48</v>
      </c>
      <c r="H54" s="7">
        <v>1575.72</v>
      </c>
      <c r="I54" s="7"/>
      <c r="J54" s="7"/>
      <c r="K54" s="7">
        <v>1575.72</v>
      </c>
      <c r="L54" s="8">
        <v>0.0</v>
      </c>
      <c r="M54" s="6"/>
      <c r="N54" s="6"/>
      <c r="O54" s="9"/>
      <c r="P54" s="9"/>
    </row>
    <row r="55" ht="13.5" customHeight="1">
      <c r="A55" s="6">
        <v>4.06030057E8</v>
      </c>
      <c r="B55" s="6" t="s">
        <v>83</v>
      </c>
      <c r="C55" s="6" t="s">
        <v>32</v>
      </c>
      <c r="D55" s="6" t="s">
        <v>33</v>
      </c>
      <c r="E55" s="6" t="s">
        <v>28</v>
      </c>
      <c r="F55" s="7">
        <v>587.24</v>
      </c>
      <c r="G55" s="7">
        <v>988.48</v>
      </c>
      <c r="H55" s="7">
        <v>1575.72</v>
      </c>
      <c r="I55" s="7"/>
      <c r="J55" s="7"/>
      <c r="K55" s="7">
        <v>1575.72</v>
      </c>
      <c r="L55" s="8">
        <v>0.0</v>
      </c>
      <c r="M55" s="6"/>
      <c r="N55" s="6"/>
      <c r="O55" s="9"/>
      <c r="P55" s="9"/>
    </row>
    <row r="56" ht="13.5" customHeight="1">
      <c r="A56" s="6">
        <v>4.06030014E8</v>
      </c>
      <c r="B56" s="6" t="s">
        <v>84</v>
      </c>
      <c r="C56" s="6" t="s">
        <v>32</v>
      </c>
      <c r="D56" s="6" t="s">
        <v>33</v>
      </c>
      <c r="E56" s="6" t="s">
        <v>28</v>
      </c>
      <c r="F56" s="7">
        <v>587.24</v>
      </c>
      <c r="G56" s="7">
        <v>988.48</v>
      </c>
      <c r="H56" s="7">
        <v>1575.72</v>
      </c>
      <c r="I56" s="7"/>
      <c r="J56" s="7"/>
      <c r="K56" s="7">
        <v>1575.72</v>
      </c>
      <c r="L56" s="8">
        <v>0.0</v>
      </c>
      <c r="M56" s="6"/>
      <c r="N56" s="6"/>
      <c r="O56" s="9"/>
      <c r="P56" s="9"/>
    </row>
    <row r="57" ht="13.5" customHeight="1">
      <c r="A57" s="6">
        <v>4.06020353E8</v>
      </c>
      <c r="B57" s="6" t="s">
        <v>85</v>
      </c>
      <c r="C57" s="6" t="s">
        <v>32</v>
      </c>
      <c r="D57" s="6" t="s">
        <v>33</v>
      </c>
      <c r="E57" s="6" t="s">
        <v>28</v>
      </c>
      <c r="F57" s="7">
        <v>602.26</v>
      </c>
      <c r="G57" s="7">
        <v>1103.77</v>
      </c>
      <c r="H57" s="7">
        <v>1706.03</v>
      </c>
      <c r="I57" s="7"/>
      <c r="J57" s="7"/>
      <c r="K57" s="7">
        <v>1706.03</v>
      </c>
      <c r="L57" s="8">
        <v>0.0</v>
      </c>
      <c r="M57" s="6"/>
      <c r="N57" s="6"/>
      <c r="O57" s="9"/>
      <c r="P57" s="9"/>
    </row>
    <row r="58" ht="13.5" customHeight="1">
      <c r="A58" s="6">
        <v>4.06020361E8</v>
      </c>
      <c r="B58" s="6" t="s">
        <v>86</v>
      </c>
      <c r="C58" s="6" t="s">
        <v>32</v>
      </c>
      <c r="D58" s="6" t="s">
        <v>33</v>
      </c>
      <c r="E58" s="6" t="s">
        <v>28</v>
      </c>
      <c r="F58" s="7">
        <v>602.26</v>
      </c>
      <c r="G58" s="7">
        <v>1103.77</v>
      </c>
      <c r="H58" s="7">
        <v>1706.03</v>
      </c>
      <c r="I58" s="7"/>
      <c r="J58" s="7"/>
      <c r="K58" s="7">
        <v>1706.03</v>
      </c>
      <c r="L58" s="8">
        <v>0.0</v>
      </c>
      <c r="M58" s="6"/>
      <c r="N58" s="6"/>
      <c r="O58" s="9"/>
      <c r="P58" s="9"/>
    </row>
    <row r="59" ht="13.5" customHeight="1">
      <c r="A59" s="6">
        <v>4.06020345E8</v>
      </c>
      <c r="B59" s="6" t="s">
        <v>87</v>
      </c>
      <c r="C59" s="6" t="s">
        <v>32</v>
      </c>
      <c r="D59" s="6" t="s">
        <v>33</v>
      </c>
      <c r="E59" s="6" t="s">
        <v>28</v>
      </c>
      <c r="F59" s="7">
        <v>640.57</v>
      </c>
      <c r="G59" s="7">
        <v>1080.54</v>
      </c>
      <c r="H59" s="7">
        <v>1721.11</v>
      </c>
      <c r="I59" s="7"/>
      <c r="J59" s="7"/>
      <c r="K59" s="7">
        <v>1721.11</v>
      </c>
      <c r="L59" s="8">
        <v>0.0</v>
      </c>
      <c r="M59" s="6"/>
      <c r="N59" s="6"/>
      <c r="O59" s="9"/>
      <c r="P59" s="9"/>
    </row>
    <row r="60" ht="13.5" customHeight="1">
      <c r="A60" s="6">
        <v>4.06020388E8</v>
      </c>
      <c r="B60" s="6" t="s">
        <v>88</v>
      </c>
      <c r="C60" s="6" t="s">
        <v>32</v>
      </c>
      <c r="D60" s="6" t="s">
        <v>33</v>
      </c>
      <c r="E60" s="6" t="s">
        <v>28</v>
      </c>
      <c r="F60" s="7">
        <v>640.57</v>
      </c>
      <c r="G60" s="7">
        <v>1080.54</v>
      </c>
      <c r="H60" s="7">
        <v>1721.11</v>
      </c>
      <c r="I60" s="7"/>
      <c r="J60" s="7"/>
      <c r="K60" s="7">
        <v>1721.11</v>
      </c>
      <c r="L60" s="8">
        <v>0.0</v>
      </c>
      <c r="M60" s="6"/>
      <c r="N60" s="6"/>
      <c r="O60" s="9"/>
      <c r="P60" s="9"/>
    </row>
    <row r="61" ht="13.5" customHeight="1">
      <c r="A61" s="6">
        <v>4.06020043E8</v>
      </c>
      <c r="B61" s="6" t="s">
        <v>89</v>
      </c>
      <c r="C61" s="6" t="s">
        <v>32</v>
      </c>
      <c r="D61" s="6" t="s">
        <v>33</v>
      </c>
      <c r="E61" s="6" t="s">
        <v>28</v>
      </c>
      <c r="F61" s="7">
        <v>648.37</v>
      </c>
      <c r="G61" s="7">
        <v>1240.64</v>
      </c>
      <c r="H61" s="7">
        <v>1889.01</v>
      </c>
      <c r="I61" s="7"/>
      <c r="J61" s="7"/>
      <c r="K61" s="7">
        <v>1889.01</v>
      </c>
      <c r="L61" s="8">
        <v>0.0</v>
      </c>
      <c r="M61" s="6"/>
      <c r="N61" s="6"/>
      <c r="O61" s="9"/>
      <c r="P61" s="9"/>
    </row>
    <row r="62" ht="13.5" customHeight="1">
      <c r="A62" s="6">
        <v>4.06010609E8</v>
      </c>
      <c r="B62" s="6" t="s">
        <v>90</v>
      </c>
      <c r="C62" s="6" t="s">
        <v>32</v>
      </c>
      <c r="D62" s="6" t="s">
        <v>33</v>
      </c>
      <c r="E62" s="6" t="s">
        <v>28</v>
      </c>
      <c r="F62" s="7">
        <v>1075.03</v>
      </c>
      <c r="G62" s="7">
        <v>868.71</v>
      </c>
      <c r="H62" s="7">
        <v>1943.74</v>
      </c>
      <c r="I62" s="7"/>
      <c r="J62" s="7"/>
      <c r="K62" s="7">
        <v>1943.74</v>
      </c>
      <c r="L62" s="8">
        <v>0.0</v>
      </c>
      <c r="M62" s="6"/>
      <c r="N62" s="6"/>
      <c r="O62" s="9"/>
      <c r="P62" s="9"/>
    </row>
    <row r="63" ht="13.5" customHeight="1">
      <c r="A63" s="6">
        <v>4.0601056E8</v>
      </c>
      <c r="B63" s="6" t="s">
        <v>91</v>
      </c>
      <c r="C63" s="6" t="s">
        <v>32</v>
      </c>
      <c r="D63" s="6" t="s">
        <v>33</v>
      </c>
      <c r="E63" s="6" t="s">
        <v>28</v>
      </c>
      <c r="F63" s="7">
        <v>1075.03</v>
      </c>
      <c r="G63" s="7">
        <v>868.71</v>
      </c>
      <c r="H63" s="7">
        <v>1943.74</v>
      </c>
      <c r="I63" s="7"/>
      <c r="J63" s="7"/>
      <c r="K63" s="7">
        <v>1943.74</v>
      </c>
      <c r="L63" s="8">
        <v>0.0</v>
      </c>
      <c r="M63" s="6"/>
      <c r="N63" s="6"/>
      <c r="O63" s="9"/>
      <c r="P63" s="9"/>
    </row>
    <row r="64" ht="13.5" customHeight="1">
      <c r="A64" s="6">
        <v>4.0603003E8</v>
      </c>
      <c r="B64" s="6" t="s">
        <v>92</v>
      </c>
      <c r="C64" s="6" t="s">
        <v>32</v>
      </c>
      <c r="D64" s="6" t="s">
        <v>33</v>
      </c>
      <c r="E64" s="6" t="s">
        <v>28</v>
      </c>
      <c r="F64" s="7">
        <v>997.72</v>
      </c>
      <c r="G64" s="7">
        <v>988.48</v>
      </c>
      <c r="H64" s="7">
        <v>1986.2</v>
      </c>
      <c r="I64" s="7"/>
      <c r="J64" s="7"/>
      <c r="K64" s="7">
        <v>1986.2</v>
      </c>
      <c r="L64" s="8">
        <v>0.0</v>
      </c>
      <c r="M64" s="6"/>
      <c r="N64" s="6"/>
      <c r="O64" s="9"/>
      <c r="P64" s="9"/>
    </row>
    <row r="65" ht="13.5" customHeight="1">
      <c r="A65" s="6">
        <v>4.06030022E8</v>
      </c>
      <c r="B65" s="6" t="s">
        <v>93</v>
      </c>
      <c r="C65" s="6" t="s">
        <v>32</v>
      </c>
      <c r="D65" s="6" t="s">
        <v>33</v>
      </c>
      <c r="E65" s="6" t="s">
        <v>28</v>
      </c>
      <c r="F65" s="7">
        <v>997.72</v>
      </c>
      <c r="G65" s="7">
        <v>988.48</v>
      </c>
      <c r="H65" s="7">
        <v>1986.2</v>
      </c>
      <c r="I65" s="7"/>
      <c r="J65" s="7"/>
      <c r="K65" s="7">
        <v>1986.2</v>
      </c>
      <c r="L65" s="8">
        <v>0.0</v>
      </c>
      <c r="M65" s="6"/>
      <c r="N65" s="6"/>
      <c r="O65" s="9"/>
      <c r="P65" s="9"/>
    </row>
    <row r="66" ht="13.5" customHeight="1">
      <c r="A66" s="6">
        <v>4.06030065E8</v>
      </c>
      <c r="B66" s="6" t="s">
        <v>94</v>
      </c>
      <c r="C66" s="6" t="s">
        <v>32</v>
      </c>
      <c r="D66" s="6" t="s">
        <v>33</v>
      </c>
      <c r="E66" s="6" t="s">
        <v>28</v>
      </c>
      <c r="F66" s="7">
        <v>997.72</v>
      </c>
      <c r="G66" s="7">
        <v>988.48</v>
      </c>
      <c r="H66" s="7">
        <v>1986.2</v>
      </c>
      <c r="I66" s="7"/>
      <c r="J66" s="7"/>
      <c r="K66" s="7">
        <v>1986.2</v>
      </c>
      <c r="L66" s="8">
        <v>0.0</v>
      </c>
      <c r="M66" s="6"/>
      <c r="N66" s="6"/>
      <c r="O66" s="9"/>
      <c r="P66" s="9"/>
    </row>
    <row r="67" ht="13.5" customHeight="1">
      <c r="A67" s="6">
        <v>4.06030073E8</v>
      </c>
      <c r="B67" s="6" t="s">
        <v>95</v>
      </c>
      <c r="C67" s="6" t="s">
        <v>32</v>
      </c>
      <c r="D67" s="6" t="s">
        <v>33</v>
      </c>
      <c r="E67" s="6" t="s">
        <v>28</v>
      </c>
      <c r="F67" s="7">
        <v>997.72</v>
      </c>
      <c r="G67" s="7">
        <v>988.48</v>
      </c>
      <c r="H67" s="7">
        <v>1986.2</v>
      </c>
      <c r="I67" s="7"/>
      <c r="J67" s="7"/>
      <c r="K67" s="7">
        <v>1986.2</v>
      </c>
      <c r="L67" s="8">
        <v>0.0</v>
      </c>
      <c r="M67" s="6"/>
      <c r="N67" s="6"/>
      <c r="O67" s="9"/>
      <c r="P67" s="9"/>
    </row>
    <row r="68" ht="13.5" customHeight="1">
      <c r="A68" s="6">
        <v>4.06010617E8</v>
      </c>
      <c r="B68" s="6" t="s">
        <v>96</v>
      </c>
      <c r="C68" s="6" t="s">
        <v>32</v>
      </c>
      <c r="D68" s="6" t="s">
        <v>33</v>
      </c>
      <c r="E68" s="6" t="s">
        <v>28</v>
      </c>
      <c r="F68" s="7">
        <v>835.79</v>
      </c>
      <c r="G68" s="7">
        <v>1175.18</v>
      </c>
      <c r="H68" s="7">
        <v>2010.97</v>
      </c>
      <c r="I68" s="7"/>
      <c r="J68" s="7"/>
      <c r="K68" s="7">
        <v>2010.97</v>
      </c>
      <c r="L68" s="8">
        <v>0.0</v>
      </c>
      <c r="M68" s="6"/>
      <c r="N68" s="6"/>
      <c r="O68" s="9"/>
      <c r="P68" s="9"/>
    </row>
    <row r="69" ht="13.5" customHeight="1">
      <c r="A69" s="6">
        <v>4.06010625E8</v>
      </c>
      <c r="B69" s="6" t="s">
        <v>97</v>
      </c>
      <c r="C69" s="6" t="s">
        <v>32</v>
      </c>
      <c r="D69" s="6" t="s">
        <v>33</v>
      </c>
      <c r="E69" s="6" t="s">
        <v>28</v>
      </c>
      <c r="F69" s="7">
        <v>835.79</v>
      </c>
      <c r="G69" s="7">
        <v>1192.51</v>
      </c>
      <c r="H69" s="7">
        <v>2028.3</v>
      </c>
      <c r="I69" s="7"/>
      <c r="J69" s="7"/>
      <c r="K69" s="7">
        <v>2028.3</v>
      </c>
      <c r="L69" s="8">
        <v>0.0</v>
      </c>
      <c r="M69" s="6"/>
      <c r="N69" s="6"/>
      <c r="O69" s="9"/>
      <c r="P69" s="9"/>
    </row>
    <row r="70" ht="13.5" customHeight="1">
      <c r="A70" s="6">
        <v>4.06010587E8</v>
      </c>
      <c r="B70" s="6" t="s">
        <v>98</v>
      </c>
      <c r="C70" s="6" t="s">
        <v>32</v>
      </c>
      <c r="D70" s="6" t="s">
        <v>33</v>
      </c>
      <c r="E70" s="6" t="s">
        <v>28</v>
      </c>
      <c r="F70" s="7">
        <v>1173.94</v>
      </c>
      <c r="G70" s="7">
        <v>854.96</v>
      </c>
      <c r="H70" s="7">
        <v>2028.9</v>
      </c>
      <c r="I70" s="7"/>
      <c r="J70" s="7"/>
      <c r="K70" s="7">
        <v>2028.9</v>
      </c>
      <c r="L70" s="8">
        <v>0.0</v>
      </c>
      <c r="M70" s="6"/>
      <c r="N70" s="6"/>
      <c r="O70" s="9"/>
      <c r="P70" s="9"/>
    </row>
    <row r="71" ht="13.5" customHeight="1">
      <c r="A71" s="6">
        <v>4.06010633E8</v>
      </c>
      <c r="B71" s="6" t="s">
        <v>99</v>
      </c>
      <c r="C71" s="6" t="s">
        <v>32</v>
      </c>
      <c r="D71" s="6" t="s">
        <v>33</v>
      </c>
      <c r="E71" s="6" t="s">
        <v>28</v>
      </c>
      <c r="F71" s="7">
        <v>1173.94</v>
      </c>
      <c r="G71" s="7">
        <v>868.71</v>
      </c>
      <c r="H71" s="7">
        <v>2042.65</v>
      </c>
      <c r="I71" s="7"/>
      <c r="J71" s="7"/>
      <c r="K71" s="7">
        <v>2042.65</v>
      </c>
      <c r="L71" s="8">
        <v>0.0</v>
      </c>
      <c r="M71" s="6"/>
      <c r="N71" s="6"/>
      <c r="O71" s="9"/>
      <c r="P71" s="9"/>
    </row>
    <row r="72" ht="13.5" customHeight="1">
      <c r="A72" s="6">
        <v>4.06010757E8</v>
      </c>
      <c r="B72" s="6" t="s">
        <v>100</v>
      </c>
      <c r="C72" s="6" t="s">
        <v>32</v>
      </c>
      <c r="D72" s="6" t="s">
        <v>33</v>
      </c>
      <c r="E72" s="6" t="s">
        <v>28</v>
      </c>
      <c r="F72" s="7">
        <v>995.22</v>
      </c>
      <c r="G72" s="7">
        <v>1144.52</v>
      </c>
      <c r="H72" s="7">
        <v>2139.74</v>
      </c>
      <c r="I72" s="7"/>
      <c r="J72" s="7"/>
      <c r="K72" s="7">
        <v>2139.74</v>
      </c>
      <c r="L72" s="8">
        <v>0.0</v>
      </c>
      <c r="M72" s="6"/>
      <c r="N72" s="6"/>
      <c r="O72" s="9"/>
      <c r="P72" s="9"/>
    </row>
    <row r="73" ht="13.5" customHeight="1">
      <c r="A73" s="6">
        <v>4.06010765E8</v>
      </c>
      <c r="B73" s="6" t="s">
        <v>101</v>
      </c>
      <c r="C73" s="6" t="s">
        <v>32</v>
      </c>
      <c r="D73" s="6" t="s">
        <v>33</v>
      </c>
      <c r="E73" s="6" t="s">
        <v>28</v>
      </c>
      <c r="F73" s="7">
        <v>995.22</v>
      </c>
      <c r="G73" s="7">
        <v>1144.52</v>
      </c>
      <c r="H73" s="7">
        <v>2139.74</v>
      </c>
      <c r="I73" s="7"/>
      <c r="J73" s="7"/>
      <c r="K73" s="7">
        <v>2139.74</v>
      </c>
      <c r="L73" s="8">
        <v>0.0</v>
      </c>
      <c r="M73" s="6"/>
      <c r="N73" s="6"/>
      <c r="O73" s="9"/>
      <c r="P73" s="9"/>
    </row>
    <row r="74" ht="13.5" customHeight="1">
      <c r="A74" s="6">
        <v>4.06030111E8</v>
      </c>
      <c r="B74" s="6" t="s">
        <v>102</v>
      </c>
      <c r="C74" s="6" t="s">
        <v>32</v>
      </c>
      <c r="D74" s="6" t="s">
        <v>33</v>
      </c>
      <c r="E74" s="6" t="s">
        <v>28</v>
      </c>
      <c r="F74" s="7">
        <v>1178.27</v>
      </c>
      <c r="G74" s="7">
        <v>1045.68</v>
      </c>
      <c r="H74" s="7">
        <v>2223.95</v>
      </c>
      <c r="I74" s="7"/>
      <c r="J74" s="7"/>
      <c r="K74" s="7">
        <v>2223.95</v>
      </c>
      <c r="L74" s="8">
        <v>0.0</v>
      </c>
      <c r="M74" s="6"/>
      <c r="N74" s="6"/>
      <c r="O74" s="9"/>
      <c r="P74" s="9"/>
    </row>
    <row r="75" ht="13.5" customHeight="1">
      <c r="A75" s="6">
        <v>4.0603012E8</v>
      </c>
      <c r="B75" s="6" t="s">
        <v>103</v>
      </c>
      <c r="C75" s="6" t="s">
        <v>32</v>
      </c>
      <c r="D75" s="6" t="s">
        <v>33</v>
      </c>
      <c r="E75" s="6" t="s">
        <v>28</v>
      </c>
      <c r="F75" s="7">
        <v>1178.27</v>
      </c>
      <c r="G75" s="7">
        <v>1045.68</v>
      </c>
      <c r="H75" s="7">
        <v>2223.95</v>
      </c>
      <c r="I75" s="7"/>
      <c r="J75" s="7"/>
      <c r="K75" s="7">
        <v>2223.95</v>
      </c>
      <c r="L75" s="8">
        <v>0.0</v>
      </c>
      <c r="M75" s="6"/>
      <c r="N75" s="6"/>
      <c r="O75" s="9"/>
      <c r="P75" s="9"/>
    </row>
    <row r="76" ht="13.5" customHeight="1">
      <c r="A76" s="6">
        <v>4.06030146E8</v>
      </c>
      <c r="B76" s="6" t="s">
        <v>104</v>
      </c>
      <c r="C76" s="6" t="s">
        <v>32</v>
      </c>
      <c r="D76" s="6" t="s">
        <v>33</v>
      </c>
      <c r="E76" s="6" t="s">
        <v>28</v>
      </c>
      <c r="F76" s="7">
        <v>1178.27</v>
      </c>
      <c r="G76" s="7">
        <v>1045.68</v>
      </c>
      <c r="H76" s="7">
        <v>2223.95</v>
      </c>
      <c r="I76" s="7"/>
      <c r="J76" s="7"/>
      <c r="K76" s="7">
        <v>2223.95</v>
      </c>
      <c r="L76" s="8">
        <v>0.0</v>
      </c>
      <c r="M76" s="6"/>
      <c r="N76" s="6"/>
      <c r="O76" s="9"/>
      <c r="P76" s="9"/>
    </row>
    <row r="77" ht="13.5" customHeight="1">
      <c r="A77" s="6">
        <v>4.06010595E8</v>
      </c>
      <c r="B77" s="6" t="s">
        <v>105</v>
      </c>
      <c r="C77" s="6" t="s">
        <v>32</v>
      </c>
      <c r="D77" s="6" t="s">
        <v>33</v>
      </c>
      <c r="E77" s="6" t="s">
        <v>28</v>
      </c>
      <c r="F77" s="7">
        <v>1173.94</v>
      </c>
      <c r="G77" s="7">
        <v>1175.18</v>
      </c>
      <c r="H77" s="7">
        <v>2349.12</v>
      </c>
      <c r="I77" s="7"/>
      <c r="J77" s="7"/>
      <c r="K77" s="7">
        <v>2349.12</v>
      </c>
      <c r="L77" s="8">
        <v>0.0</v>
      </c>
      <c r="M77" s="6"/>
      <c r="N77" s="6"/>
      <c r="O77" s="9"/>
      <c r="P77" s="9"/>
    </row>
    <row r="78" ht="13.5" customHeight="1">
      <c r="A78" s="6">
        <v>4.06010579E8</v>
      </c>
      <c r="B78" s="6" t="s">
        <v>106</v>
      </c>
      <c r="C78" s="6" t="s">
        <v>32</v>
      </c>
      <c r="D78" s="6" t="s">
        <v>33</v>
      </c>
      <c r="E78" s="6" t="s">
        <v>28</v>
      </c>
      <c r="F78" s="7">
        <v>1173.94</v>
      </c>
      <c r="G78" s="7">
        <v>1192.51</v>
      </c>
      <c r="H78" s="7">
        <v>2366.45</v>
      </c>
      <c r="I78" s="7"/>
      <c r="J78" s="7"/>
      <c r="K78" s="7">
        <v>2366.45</v>
      </c>
      <c r="L78" s="8">
        <v>0.0</v>
      </c>
      <c r="M78" s="6"/>
      <c r="N78" s="6"/>
      <c r="O78" s="9"/>
      <c r="P78" s="9"/>
    </row>
    <row r="79" ht="13.5" customHeight="1">
      <c r="A79" s="6">
        <v>4.06010404E8</v>
      </c>
      <c r="B79" s="6" t="s">
        <v>107</v>
      </c>
      <c r="C79" s="6" t="s">
        <v>32</v>
      </c>
      <c r="D79" s="6" t="s">
        <v>33</v>
      </c>
      <c r="E79" s="6" t="s">
        <v>28</v>
      </c>
      <c r="F79" s="7">
        <v>1923.03</v>
      </c>
      <c r="G79" s="7">
        <v>1621.75</v>
      </c>
      <c r="H79" s="7">
        <v>3544.78</v>
      </c>
      <c r="I79" s="7"/>
      <c r="J79" s="7"/>
      <c r="K79" s="7">
        <v>3544.78</v>
      </c>
      <c r="L79" s="8">
        <v>0.0</v>
      </c>
      <c r="M79" s="6"/>
      <c r="N79" s="6"/>
      <c r="O79" s="9"/>
      <c r="P79" s="9"/>
    </row>
    <row r="80" ht="13.5" customHeight="1">
      <c r="A80" s="6">
        <v>4.0601123E8</v>
      </c>
      <c r="B80" s="6" t="s">
        <v>108</v>
      </c>
      <c r="C80" s="6" t="s">
        <v>32</v>
      </c>
      <c r="D80" s="6" t="s">
        <v>33</v>
      </c>
      <c r="E80" s="6" t="s">
        <v>28</v>
      </c>
      <c r="F80" s="7">
        <v>2631.9</v>
      </c>
      <c r="G80" s="7">
        <v>1223.47</v>
      </c>
      <c r="H80" s="7">
        <v>3855.37</v>
      </c>
      <c r="I80" s="7"/>
      <c r="J80" s="7"/>
      <c r="K80" s="7">
        <v>3855.37</v>
      </c>
      <c r="L80" s="8">
        <v>0.0</v>
      </c>
      <c r="M80" s="6"/>
      <c r="N80" s="6"/>
      <c r="O80" s="9"/>
      <c r="P80" s="9"/>
    </row>
    <row r="81" ht="13.5" customHeight="1">
      <c r="A81" s="6">
        <v>4.06011249E8</v>
      </c>
      <c r="B81" s="6" t="s">
        <v>109</v>
      </c>
      <c r="C81" s="6" t="s">
        <v>32</v>
      </c>
      <c r="D81" s="6" t="s">
        <v>33</v>
      </c>
      <c r="E81" s="6" t="s">
        <v>28</v>
      </c>
      <c r="F81" s="7">
        <v>1223.47</v>
      </c>
      <c r="G81" s="7">
        <v>2685.9</v>
      </c>
      <c r="H81" s="7">
        <v>3909.37</v>
      </c>
      <c r="I81" s="7"/>
      <c r="J81" s="7"/>
      <c r="K81" s="7">
        <v>3909.37</v>
      </c>
      <c r="L81" s="8">
        <v>0.0</v>
      </c>
      <c r="M81" s="6"/>
      <c r="N81" s="6"/>
      <c r="O81" s="9"/>
      <c r="P81" s="9"/>
    </row>
    <row r="82" ht="13.5" customHeight="1">
      <c r="A82" s="6">
        <v>4.06010528E8</v>
      </c>
      <c r="B82" s="6" t="s">
        <v>110</v>
      </c>
      <c r="C82" s="6" t="s">
        <v>32</v>
      </c>
      <c r="D82" s="6" t="s">
        <v>33</v>
      </c>
      <c r="E82" s="6" t="s">
        <v>28</v>
      </c>
      <c r="F82" s="7">
        <v>1085.74</v>
      </c>
      <c r="G82" s="7">
        <v>2879.75</v>
      </c>
      <c r="H82" s="7">
        <v>3965.49</v>
      </c>
      <c r="I82" s="7"/>
      <c r="J82" s="7"/>
      <c r="K82" s="7">
        <v>3965.49</v>
      </c>
      <c r="L82" s="8">
        <v>0.0</v>
      </c>
      <c r="M82" s="6"/>
      <c r="N82" s="6"/>
      <c r="O82" s="9"/>
      <c r="P82" s="9"/>
    </row>
    <row r="83" ht="13.5" customHeight="1">
      <c r="A83" s="6">
        <v>4.0601073E8</v>
      </c>
      <c r="B83" s="6" t="s">
        <v>111</v>
      </c>
      <c r="C83" s="6" t="s">
        <v>32</v>
      </c>
      <c r="D83" s="6" t="s">
        <v>33</v>
      </c>
      <c r="E83" s="6" t="s">
        <v>28</v>
      </c>
      <c r="F83" s="7">
        <v>1382.55</v>
      </c>
      <c r="G83" s="7">
        <v>3223.08</v>
      </c>
      <c r="H83" s="7">
        <v>4605.63</v>
      </c>
      <c r="I83" s="7"/>
      <c r="J83" s="7"/>
      <c r="K83" s="7">
        <v>4605.63</v>
      </c>
      <c r="L83" s="8">
        <v>0.0</v>
      </c>
      <c r="M83" s="6"/>
      <c r="N83" s="6"/>
      <c r="O83" s="9"/>
      <c r="P83" s="9"/>
    </row>
    <row r="84" ht="13.5" customHeight="1">
      <c r="A84" s="6">
        <v>4.06020051E8</v>
      </c>
      <c r="B84" s="6" t="s">
        <v>112</v>
      </c>
      <c r="C84" s="6" t="s">
        <v>32</v>
      </c>
      <c r="D84" s="6" t="s">
        <v>33</v>
      </c>
      <c r="E84" s="6" t="s">
        <v>28</v>
      </c>
      <c r="F84" s="7">
        <v>2261.23</v>
      </c>
      <c r="G84" s="7">
        <v>2824.37</v>
      </c>
      <c r="H84" s="7">
        <v>5085.6</v>
      </c>
      <c r="I84" s="7"/>
      <c r="J84" s="7"/>
      <c r="K84" s="7">
        <v>5085.6</v>
      </c>
      <c r="L84" s="8">
        <v>0.0</v>
      </c>
      <c r="M84" s="6"/>
      <c r="N84" s="6"/>
      <c r="O84" s="9"/>
      <c r="P84" s="9"/>
    </row>
    <row r="85" ht="13.5" customHeight="1">
      <c r="A85" s="6">
        <v>4.06020582E8</v>
      </c>
      <c r="B85" s="6" t="s">
        <v>113</v>
      </c>
      <c r="C85" s="6" t="s">
        <v>32</v>
      </c>
      <c r="D85" s="6" t="s">
        <v>33</v>
      </c>
      <c r="E85" s="6" t="s">
        <v>28</v>
      </c>
      <c r="F85" s="7">
        <v>2261.1</v>
      </c>
      <c r="G85" s="7">
        <v>2956.37</v>
      </c>
      <c r="H85" s="7">
        <v>5217.47</v>
      </c>
      <c r="I85" s="7"/>
      <c r="J85" s="7"/>
      <c r="K85" s="7">
        <v>5217.47</v>
      </c>
      <c r="L85" s="8">
        <v>0.0</v>
      </c>
      <c r="M85" s="6"/>
      <c r="N85" s="6"/>
      <c r="O85" s="9"/>
      <c r="P85" s="9"/>
    </row>
    <row r="86" ht="13.5" customHeight="1">
      <c r="A86" s="6">
        <v>4.06011427E8</v>
      </c>
      <c r="B86" s="6" t="s">
        <v>114</v>
      </c>
      <c r="C86" s="6" t="s">
        <v>32</v>
      </c>
      <c r="D86" s="6" t="s">
        <v>33</v>
      </c>
      <c r="E86" s="6" t="s">
        <v>28</v>
      </c>
      <c r="F86" s="7">
        <v>1923.03</v>
      </c>
      <c r="G86" s="7">
        <v>3351.59</v>
      </c>
      <c r="H86" s="7">
        <v>5274.62</v>
      </c>
      <c r="I86" s="7"/>
      <c r="J86" s="7"/>
      <c r="K86" s="7">
        <v>5274.62</v>
      </c>
      <c r="L86" s="8">
        <v>0.0</v>
      </c>
      <c r="M86" s="6"/>
      <c r="N86" s="6"/>
      <c r="O86" s="9"/>
      <c r="P86" s="9"/>
    </row>
    <row r="87" ht="13.5" customHeight="1">
      <c r="A87" s="6">
        <v>4.0601008E8</v>
      </c>
      <c r="B87" s="6" t="s">
        <v>115</v>
      </c>
      <c r="C87" s="6" t="s">
        <v>32</v>
      </c>
      <c r="D87" s="6" t="s">
        <v>33</v>
      </c>
      <c r="E87" s="6" t="s">
        <v>28</v>
      </c>
      <c r="F87" s="7">
        <v>1923.03</v>
      </c>
      <c r="G87" s="7">
        <v>3631.92</v>
      </c>
      <c r="H87" s="7">
        <v>5554.95</v>
      </c>
      <c r="I87" s="7"/>
      <c r="J87" s="7"/>
      <c r="K87" s="7">
        <v>5554.95</v>
      </c>
      <c r="L87" s="8">
        <v>0.0</v>
      </c>
      <c r="M87" s="6"/>
      <c r="N87" s="6"/>
      <c r="O87" s="9"/>
      <c r="P87" s="9"/>
    </row>
    <row r="88" ht="13.5" customHeight="1">
      <c r="A88" s="6">
        <v>4.06010188E8</v>
      </c>
      <c r="B88" s="6" t="s">
        <v>116</v>
      </c>
      <c r="C88" s="6" t="s">
        <v>32</v>
      </c>
      <c r="D88" s="6" t="s">
        <v>33</v>
      </c>
      <c r="E88" s="6" t="s">
        <v>28</v>
      </c>
      <c r="F88" s="7">
        <v>1923.03</v>
      </c>
      <c r="G88" s="7">
        <v>3706.55</v>
      </c>
      <c r="H88" s="7">
        <v>5629.58</v>
      </c>
      <c r="I88" s="7"/>
      <c r="J88" s="7"/>
      <c r="K88" s="7">
        <v>5629.58</v>
      </c>
      <c r="L88" s="8">
        <v>0.0</v>
      </c>
      <c r="M88" s="6"/>
      <c r="N88" s="6"/>
      <c r="O88" s="9"/>
      <c r="P88" s="9"/>
    </row>
    <row r="89" ht="13.5" customHeight="1">
      <c r="A89" s="6">
        <v>4.06010099E8</v>
      </c>
      <c r="B89" s="6" t="s">
        <v>117</v>
      </c>
      <c r="C89" s="6" t="s">
        <v>32</v>
      </c>
      <c r="D89" s="6" t="s">
        <v>33</v>
      </c>
      <c r="E89" s="6" t="s">
        <v>28</v>
      </c>
      <c r="F89" s="7">
        <v>1923.03</v>
      </c>
      <c r="G89" s="7">
        <v>3706.55</v>
      </c>
      <c r="H89" s="7">
        <v>5629.58</v>
      </c>
      <c r="I89" s="7"/>
      <c r="J89" s="7"/>
      <c r="K89" s="7">
        <v>5629.58</v>
      </c>
      <c r="L89" s="8">
        <v>0.0</v>
      </c>
      <c r="M89" s="6"/>
      <c r="N89" s="6"/>
      <c r="O89" s="9"/>
      <c r="P89" s="9"/>
    </row>
    <row r="90" ht="13.5" customHeight="1">
      <c r="A90" s="6">
        <v>4.06011257E8</v>
      </c>
      <c r="B90" s="6" t="s">
        <v>118</v>
      </c>
      <c r="C90" s="6" t="s">
        <v>32</v>
      </c>
      <c r="D90" s="6" t="s">
        <v>33</v>
      </c>
      <c r="E90" s="6" t="s">
        <v>28</v>
      </c>
      <c r="F90" s="7">
        <v>1684.45</v>
      </c>
      <c r="G90" s="7">
        <v>4716.47</v>
      </c>
      <c r="H90" s="7">
        <v>6400.92</v>
      </c>
      <c r="I90" s="7"/>
      <c r="J90" s="7"/>
      <c r="K90" s="7">
        <v>6400.92</v>
      </c>
      <c r="L90" s="8">
        <v>0.0</v>
      </c>
      <c r="M90" s="6"/>
      <c r="N90" s="6"/>
      <c r="O90" s="9"/>
      <c r="P90" s="9"/>
    </row>
    <row r="91" ht="13.5" customHeight="1">
      <c r="A91" s="6">
        <v>4.06010889E8</v>
      </c>
      <c r="B91" s="6" t="s">
        <v>119</v>
      </c>
      <c r="C91" s="6" t="s">
        <v>32</v>
      </c>
      <c r="D91" s="6" t="s">
        <v>33</v>
      </c>
      <c r="E91" s="6" t="s">
        <v>28</v>
      </c>
      <c r="F91" s="7">
        <v>3943.72</v>
      </c>
      <c r="G91" s="7">
        <v>3110.03</v>
      </c>
      <c r="H91" s="7">
        <v>7053.75</v>
      </c>
      <c r="I91" s="7"/>
      <c r="J91" s="7"/>
      <c r="K91" s="7">
        <v>7053.75</v>
      </c>
      <c r="L91" s="8">
        <v>0.0</v>
      </c>
      <c r="M91" s="6"/>
      <c r="N91" s="6"/>
      <c r="O91" s="9"/>
      <c r="P91" s="9"/>
    </row>
    <row r="92" ht="13.5" customHeight="1">
      <c r="A92" s="6">
        <v>4.06010536E8</v>
      </c>
      <c r="B92" s="6" t="s">
        <v>120</v>
      </c>
      <c r="C92" s="6" t="s">
        <v>32</v>
      </c>
      <c r="D92" s="6" t="s">
        <v>33</v>
      </c>
      <c r="E92" s="6" t="s">
        <v>28</v>
      </c>
      <c r="F92" s="7">
        <v>3365.37</v>
      </c>
      <c r="G92" s="7">
        <v>4079.8</v>
      </c>
      <c r="H92" s="7">
        <v>7445.17</v>
      </c>
      <c r="I92" s="7"/>
      <c r="J92" s="7"/>
      <c r="K92" s="7">
        <v>7445.17</v>
      </c>
      <c r="L92" s="8">
        <v>0.0</v>
      </c>
      <c r="M92" s="6"/>
      <c r="N92" s="6"/>
      <c r="O92" s="9"/>
      <c r="P92" s="9"/>
    </row>
    <row r="93" ht="13.5" customHeight="1">
      <c r="A93" s="6">
        <v>4.06010544E8</v>
      </c>
      <c r="B93" s="6" t="s">
        <v>121</v>
      </c>
      <c r="C93" s="6" t="s">
        <v>32</v>
      </c>
      <c r="D93" s="6" t="s">
        <v>33</v>
      </c>
      <c r="E93" s="6" t="s">
        <v>28</v>
      </c>
      <c r="F93" s="7">
        <v>3365.37</v>
      </c>
      <c r="G93" s="7">
        <v>4079.8</v>
      </c>
      <c r="H93" s="7">
        <v>7445.17</v>
      </c>
      <c r="I93" s="7"/>
      <c r="J93" s="7"/>
      <c r="K93" s="7">
        <v>7445.17</v>
      </c>
      <c r="L93" s="8">
        <v>0.0</v>
      </c>
      <c r="M93" s="6"/>
      <c r="N93" s="6"/>
      <c r="O93" s="9"/>
      <c r="P93" s="9"/>
    </row>
    <row r="94" ht="13.5" customHeight="1">
      <c r="A94" s="6">
        <v>4.0601003E8</v>
      </c>
      <c r="B94" s="6" t="s">
        <v>122</v>
      </c>
      <c r="C94" s="6" t="s">
        <v>32</v>
      </c>
      <c r="D94" s="6" t="s">
        <v>33</v>
      </c>
      <c r="E94" s="6" t="s">
        <v>28</v>
      </c>
      <c r="F94" s="7">
        <v>3365.37</v>
      </c>
      <c r="G94" s="7">
        <v>4079.8</v>
      </c>
      <c r="H94" s="7">
        <v>7445.17</v>
      </c>
      <c r="I94" s="7"/>
      <c r="J94" s="7"/>
      <c r="K94" s="7">
        <v>7445.17</v>
      </c>
      <c r="L94" s="8">
        <v>0.0</v>
      </c>
      <c r="M94" s="6"/>
      <c r="N94" s="6"/>
      <c r="O94" s="9"/>
      <c r="P94" s="9"/>
    </row>
    <row r="95" ht="13.5" customHeight="1">
      <c r="A95" s="6">
        <v>4.06010021E8</v>
      </c>
      <c r="B95" s="6" t="s">
        <v>123</v>
      </c>
      <c r="C95" s="6" t="s">
        <v>32</v>
      </c>
      <c r="D95" s="6" t="s">
        <v>33</v>
      </c>
      <c r="E95" s="6" t="s">
        <v>28</v>
      </c>
      <c r="F95" s="7">
        <v>3365.37</v>
      </c>
      <c r="G95" s="7">
        <v>4079.8</v>
      </c>
      <c r="H95" s="7">
        <v>7445.17</v>
      </c>
      <c r="I95" s="7"/>
      <c r="J95" s="7"/>
      <c r="K95" s="7">
        <v>7445.17</v>
      </c>
      <c r="L95" s="8">
        <v>0.0</v>
      </c>
      <c r="M95" s="6"/>
      <c r="N95" s="6"/>
      <c r="O95" s="9"/>
      <c r="P95" s="9"/>
    </row>
    <row r="96" ht="13.5" customHeight="1">
      <c r="A96" s="6">
        <v>4.06010307E8</v>
      </c>
      <c r="B96" s="6" t="s">
        <v>124</v>
      </c>
      <c r="C96" s="6" t="s">
        <v>32</v>
      </c>
      <c r="D96" s="6" t="s">
        <v>33</v>
      </c>
      <c r="E96" s="6" t="s">
        <v>28</v>
      </c>
      <c r="F96" s="7">
        <v>3365.37</v>
      </c>
      <c r="G96" s="7">
        <v>4079.8</v>
      </c>
      <c r="H96" s="7">
        <v>7445.17</v>
      </c>
      <c r="I96" s="7"/>
      <c r="J96" s="7"/>
      <c r="K96" s="7">
        <v>7445.17</v>
      </c>
      <c r="L96" s="8">
        <v>0.0</v>
      </c>
      <c r="M96" s="6"/>
      <c r="N96" s="6"/>
      <c r="O96" s="9"/>
      <c r="P96" s="9"/>
    </row>
    <row r="97" ht="13.5" customHeight="1">
      <c r="A97" s="6">
        <v>4.06010552E8</v>
      </c>
      <c r="B97" s="6" t="s">
        <v>125</v>
      </c>
      <c r="C97" s="6" t="s">
        <v>32</v>
      </c>
      <c r="D97" s="6" t="s">
        <v>33</v>
      </c>
      <c r="E97" s="6" t="s">
        <v>28</v>
      </c>
      <c r="F97" s="7">
        <v>4321.19</v>
      </c>
      <c r="G97" s="7">
        <v>3248.03</v>
      </c>
      <c r="H97" s="7">
        <v>7569.22</v>
      </c>
      <c r="I97" s="7"/>
      <c r="J97" s="7"/>
      <c r="K97" s="7">
        <v>7569.22</v>
      </c>
      <c r="L97" s="8">
        <v>0.0</v>
      </c>
      <c r="M97" s="6"/>
      <c r="N97" s="6"/>
      <c r="O97" s="9"/>
      <c r="P97" s="9"/>
    </row>
    <row r="98" ht="13.5" customHeight="1">
      <c r="A98" s="6">
        <v>4.06010501E8</v>
      </c>
      <c r="B98" s="6" t="s">
        <v>126</v>
      </c>
      <c r="C98" s="6" t="s">
        <v>32</v>
      </c>
      <c r="D98" s="6" t="s">
        <v>33</v>
      </c>
      <c r="E98" s="6" t="s">
        <v>28</v>
      </c>
      <c r="F98" s="7">
        <v>3829.47</v>
      </c>
      <c r="G98" s="7">
        <v>4190.0</v>
      </c>
      <c r="H98" s="7">
        <v>8019.47</v>
      </c>
      <c r="I98" s="7"/>
      <c r="J98" s="7"/>
      <c r="K98" s="7">
        <v>8019.47</v>
      </c>
      <c r="L98" s="8">
        <v>0.0</v>
      </c>
      <c r="M98" s="6"/>
      <c r="N98" s="6"/>
      <c r="O98" s="9"/>
      <c r="P98" s="9"/>
    </row>
    <row r="99" ht="13.5" customHeight="1">
      <c r="A99" s="6">
        <v>4.06010897E8</v>
      </c>
      <c r="B99" s="6" t="s">
        <v>127</v>
      </c>
      <c r="C99" s="6" t="s">
        <v>32</v>
      </c>
      <c r="D99" s="6" t="s">
        <v>33</v>
      </c>
      <c r="E99" s="6" t="s">
        <v>28</v>
      </c>
      <c r="F99" s="7">
        <v>3943.72</v>
      </c>
      <c r="G99" s="7">
        <v>4079.8</v>
      </c>
      <c r="H99" s="7">
        <v>8023.52</v>
      </c>
      <c r="I99" s="7"/>
      <c r="J99" s="7"/>
      <c r="K99" s="7">
        <v>8023.52</v>
      </c>
      <c r="L99" s="8">
        <v>0.0</v>
      </c>
      <c r="M99" s="6"/>
      <c r="N99" s="6"/>
      <c r="O99" s="9"/>
      <c r="P99" s="9"/>
    </row>
    <row r="100" ht="13.5" customHeight="1">
      <c r="A100" s="6">
        <v>4.06010706E8</v>
      </c>
      <c r="B100" s="6" t="s">
        <v>128</v>
      </c>
      <c r="C100" s="6" t="s">
        <v>32</v>
      </c>
      <c r="D100" s="6" t="s">
        <v>33</v>
      </c>
      <c r="E100" s="6" t="s">
        <v>28</v>
      </c>
      <c r="F100" s="7">
        <v>5371.54</v>
      </c>
      <c r="G100" s="7">
        <v>2956.37</v>
      </c>
      <c r="H100" s="7">
        <v>8327.91</v>
      </c>
      <c r="I100" s="7"/>
      <c r="J100" s="7"/>
      <c r="K100" s="7">
        <v>8327.91</v>
      </c>
      <c r="L100" s="8">
        <v>0.0</v>
      </c>
      <c r="M100" s="6"/>
      <c r="N100" s="6"/>
      <c r="O100" s="9"/>
      <c r="P100" s="9"/>
    </row>
    <row r="101" ht="13.5" customHeight="1">
      <c r="A101" s="6">
        <v>4.06011508E8</v>
      </c>
      <c r="B101" s="6" t="s">
        <v>129</v>
      </c>
      <c r="C101" s="6" t="s">
        <v>32</v>
      </c>
      <c r="D101" s="6" t="s">
        <v>33</v>
      </c>
      <c r="E101" s="6" t="s">
        <v>28</v>
      </c>
      <c r="F101" s="7">
        <v>2949.28</v>
      </c>
      <c r="G101" s="7">
        <v>5477.24</v>
      </c>
      <c r="H101" s="7">
        <v>8426.52</v>
      </c>
      <c r="I101" s="7"/>
      <c r="J101" s="7"/>
      <c r="K101" s="7">
        <v>8426.52</v>
      </c>
      <c r="L101" s="8">
        <v>0.0</v>
      </c>
      <c r="M101" s="6"/>
      <c r="N101" s="6"/>
      <c r="O101" s="9"/>
      <c r="P101" s="9"/>
    </row>
    <row r="102" ht="13.5" customHeight="1">
      <c r="A102" s="6">
        <v>4.06010064E8</v>
      </c>
      <c r="B102" s="6" t="s">
        <v>130</v>
      </c>
      <c r="C102" s="6" t="s">
        <v>32</v>
      </c>
      <c r="D102" s="6" t="s">
        <v>33</v>
      </c>
      <c r="E102" s="6" t="s">
        <v>28</v>
      </c>
      <c r="F102" s="7">
        <v>1923.03</v>
      </c>
      <c r="G102" s="7">
        <v>6508.73</v>
      </c>
      <c r="H102" s="7">
        <v>8431.76</v>
      </c>
      <c r="I102" s="7"/>
      <c r="J102" s="7"/>
      <c r="K102" s="7">
        <v>8431.76</v>
      </c>
      <c r="L102" s="8">
        <v>0.0</v>
      </c>
      <c r="M102" s="6"/>
      <c r="N102" s="6"/>
      <c r="O102" s="9"/>
      <c r="P102" s="9"/>
    </row>
    <row r="103" ht="13.5" customHeight="1">
      <c r="A103" s="6">
        <v>4.06010986E8</v>
      </c>
      <c r="B103" s="6" t="s">
        <v>131</v>
      </c>
      <c r="C103" s="6" t="s">
        <v>32</v>
      </c>
      <c r="D103" s="6" t="s">
        <v>33</v>
      </c>
      <c r="E103" s="6" t="s">
        <v>28</v>
      </c>
      <c r="F103" s="7">
        <v>5718.97</v>
      </c>
      <c r="G103" s="7">
        <v>2956.37</v>
      </c>
      <c r="H103" s="7">
        <v>8675.34</v>
      </c>
      <c r="I103" s="7"/>
      <c r="J103" s="7"/>
      <c r="K103" s="7">
        <v>8675.34</v>
      </c>
      <c r="L103" s="8">
        <v>0.0</v>
      </c>
      <c r="M103" s="6"/>
      <c r="N103" s="6"/>
      <c r="O103" s="9"/>
      <c r="P103" s="9"/>
    </row>
    <row r="104" ht="13.5" customHeight="1">
      <c r="A104" s="6">
        <v>4.06010994E8</v>
      </c>
      <c r="B104" s="6" t="s">
        <v>132</v>
      </c>
      <c r="C104" s="6" t="s">
        <v>32</v>
      </c>
      <c r="D104" s="6" t="s">
        <v>33</v>
      </c>
      <c r="E104" s="6" t="s">
        <v>28</v>
      </c>
      <c r="F104" s="7">
        <v>5718.97</v>
      </c>
      <c r="G104" s="7">
        <v>2956.37</v>
      </c>
      <c r="H104" s="7">
        <v>8675.34</v>
      </c>
      <c r="I104" s="7"/>
      <c r="J104" s="7"/>
      <c r="K104" s="7">
        <v>8675.34</v>
      </c>
      <c r="L104" s="8">
        <v>0.0</v>
      </c>
      <c r="M104" s="6"/>
      <c r="N104" s="6"/>
      <c r="O104" s="9"/>
      <c r="P104" s="9"/>
    </row>
    <row r="105" ht="13.5" customHeight="1">
      <c r="A105" s="6">
        <v>4.06011516E8</v>
      </c>
      <c r="B105" s="6" t="s">
        <v>133</v>
      </c>
      <c r="C105" s="6" t="s">
        <v>32</v>
      </c>
      <c r="D105" s="6" t="s">
        <v>33</v>
      </c>
      <c r="E105" s="6" t="s">
        <v>28</v>
      </c>
      <c r="F105" s="7">
        <v>3081.45</v>
      </c>
      <c r="G105" s="7">
        <v>5722.7</v>
      </c>
      <c r="H105" s="7">
        <v>8804.15</v>
      </c>
      <c r="I105" s="7"/>
      <c r="J105" s="7"/>
      <c r="K105" s="7">
        <v>8804.15</v>
      </c>
      <c r="L105" s="8">
        <v>0.0</v>
      </c>
      <c r="M105" s="6"/>
      <c r="N105" s="6"/>
      <c r="O105" s="9"/>
      <c r="P105" s="9"/>
    </row>
    <row r="106" ht="13.5" customHeight="1">
      <c r="A106" s="6">
        <v>4.06011451E8</v>
      </c>
      <c r="B106" s="6" t="s">
        <v>134</v>
      </c>
      <c r="C106" s="6" t="s">
        <v>32</v>
      </c>
      <c r="D106" s="6" t="s">
        <v>33</v>
      </c>
      <c r="E106" s="6" t="s">
        <v>28</v>
      </c>
      <c r="F106" s="7">
        <v>3365.37</v>
      </c>
      <c r="G106" s="7">
        <v>5809.64</v>
      </c>
      <c r="H106" s="7">
        <v>9175.01</v>
      </c>
      <c r="I106" s="7"/>
      <c r="J106" s="7"/>
      <c r="K106" s="7">
        <v>9175.01</v>
      </c>
      <c r="L106" s="8">
        <v>0.0</v>
      </c>
      <c r="M106" s="6"/>
      <c r="N106" s="6"/>
      <c r="O106" s="9"/>
      <c r="P106" s="9"/>
    </row>
    <row r="107" ht="13.5" customHeight="1">
      <c r="A107" s="6">
        <v>4.06010358E8</v>
      </c>
      <c r="B107" s="6" t="s">
        <v>135</v>
      </c>
      <c r="C107" s="6" t="s">
        <v>32</v>
      </c>
      <c r="D107" s="6" t="s">
        <v>33</v>
      </c>
      <c r="E107" s="6" t="s">
        <v>28</v>
      </c>
      <c r="F107" s="7">
        <v>3365.37</v>
      </c>
      <c r="G107" s="7">
        <v>6508.63</v>
      </c>
      <c r="H107" s="7">
        <v>9874.0</v>
      </c>
      <c r="I107" s="7"/>
      <c r="J107" s="7"/>
      <c r="K107" s="7">
        <v>9874.0</v>
      </c>
      <c r="L107" s="8">
        <v>0.0</v>
      </c>
      <c r="M107" s="6"/>
      <c r="N107" s="6"/>
      <c r="O107" s="9"/>
      <c r="P107" s="9"/>
    </row>
    <row r="108" ht="13.5" customHeight="1">
      <c r="A108" s="6">
        <v>4.060102E8</v>
      </c>
      <c r="B108" s="6" t="s">
        <v>136</v>
      </c>
      <c r="C108" s="6" t="s">
        <v>32</v>
      </c>
      <c r="D108" s="6" t="s">
        <v>33</v>
      </c>
      <c r="E108" s="6" t="s">
        <v>28</v>
      </c>
      <c r="F108" s="7">
        <v>3365.37</v>
      </c>
      <c r="G108" s="7">
        <v>6508.73</v>
      </c>
      <c r="H108" s="7">
        <v>9874.1</v>
      </c>
      <c r="I108" s="7"/>
      <c r="J108" s="7"/>
      <c r="K108" s="7">
        <v>9874.1</v>
      </c>
      <c r="L108" s="8">
        <v>0.0</v>
      </c>
      <c r="M108" s="6"/>
      <c r="N108" s="6"/>
      <c r="O108" s="9"/>
      <c r="P108" s="9"/>
    </row>
    <row r="109" ht="13.5" customHeight="1">
      <c r="A109" s="6">
        <v>4.06010234E8</v>
      </c>
      <c r="B109" s="6" t="s">
        <v>137</v>
      </c>
      <c r="C109" s="6" t="s">
        <v>32</v>
      </c>
      <c r="D109" s="6" t="s">
        <v>33</v>
      </c>
      <c r="E109" s="6" t="s">
        <v>28</v>
      </c>
      <c r="F109" s="7">
        <v>3365.37</v>
      </c>
      <c r="G109" s="7">
        <v>6508.73</v>
      </c>
      <c r="H109" s="7">
        <v>9874.1</v>
      </c>
      <c r="I109" s="7"/>
      <c r="J109" s="7"/>
      <c r="K109" s="7">
        <v>9874.1</v>
      </c>
      <c r="L109" s="8">
        <v>0.0</v>
      </c>
      <c r="M109" s="6"/>
      <c r="N109" s="6"/>
      <c r="O109" s="9"/>
      <c r="P109" s="9"/>
    </row>
    <row r="110" ht="13.5" customHeight="1">
      <c r="A110" s="6">
        <v>4.06010242E8</v>
      </c>
      <c r="B110" s="6" t="s">
        <v>138</v>
      </c>
      <c r="C110" s="6" t="s">
        <v>32</v>
      </c>
      <c r="D110" s="6" t="s">
        <v>33</v>
      </c>
      <c r="E110" s="6" t="s">
        <v>28</v>
      </c>
      <c r="F110" s="7">
        <v>3365.37</v>
      </c>
      <c r="G110" s="7">
        <v>6508.73</v>
      </c>
      <c r="H110" s="7">
        <v>9874.1</v>
      </c>
      <c r="I110" s="7"/>
      <c r="J110" s="7"/>
      <c r="K110" s="7">
        <v>9874.1</v>
      </c>
      <c r="L110" s="8">
        <v>0.0</v>
      </c>
      <c r="M110" s="6"/>
      <c r="N110" s="6"/>
      <c r="O110" s="9"/>
      <c r="P110" s="9"/>
    </row>
    <row r="111" ht="13.5" customHeight="1">
      <c r="A111" s="6">
        <v>4.06010315E8</v>
      </c>
      <c r="B111" s="6" t="s">
        <v>139</v>
      </c>
      <c r="C111" s="6" t="s">
        <v>32</v>
      </c>
      <c r="D111" s="6" t="s">
        <v>33</v>
      </c>
      <c r="E111" s="6" t="s">
        <v>28</v>
      </c>
      <c r="F111" s="7">
        <v>3365.37</v>
      </c>
      <c r="G111" s="7">
        <v>6508.73</v>
      </c>
      <c r="H111" s="7">
        <v>9874.1</v>
      </c>
      <c r="I111" s="7"/>
      <c r="J111" s="7"/>
      <c r="K111" s="7">
        <v>9874.1</v>
      </c>
      <c r="L111" s="8">
        <v>0.0</v>
      </c>
      <c r="M111" s="6"/>
      <c r="N111" s="6"/>
      <c r="O111" s="9"/>
      <c r="P111" s="9"/>
    </row>
    <row r="112" ht="13.5" customHeight="1">
      <c r="A112" s="6">
        <v>4.0601048E8</v>
      </c>
      <c r="B112" s="6" t="s">
        <v>140</v>
      </c>
      <c r="C112" s="6" t="s">
        <v>32</v>
      </c>
      <c r="D112" s="6" t="s">
        <v>33</v>
      </c>
      <c r="E112" s="6" t="s">
        <v>28</v>
      </c>
      <c r="F112" s="7">
        <v>3365.37</v>
      </c>
      <c r="G112" s="7">
        <v>6508.73</v>
      </c>
      <c r="H112" s="7">
        <v>9874.1</v>
      </c>
      <c r="I112" s="7"/>
      <c r="J112" s="7"/>
      <c r="K112" s="7">
        <v>9874.1</v>
      </c>
      <c r="L112" s="8">
        <v>0.0</v>
      </c>
      <c r="M112" s="6"/>
      <c r="N112" s="6"/>
      <c r="O112" s="9"/>
      <c r="P112" s="9"/>
    </row>
    <row r="113" ht="13.5" customHeight="1">
      <c r="A113" s="6">
        <v>4.06010838E8</v>
      </c>
      <c r="B113" s="6" t="s">
        <v>141</v>
      </c>
      <c r="C113" s="6" t="s">
        <v>32</v>
      </c>
      <c r="D113" s="6" t="s">
        <v>33</v>
      </c>
      <c r="E113" s="6" t="s">
        <v>28</v>
      </c>
      <c r="F113" s="7">
        <v>7132.96</v>
      </c>
      <c r="G113" s="7">
        <v>2983.09</v>
      </c>
      <c r="H113" s="7">
        <v>10116.05</v>
      </c>
      <c r="I113" s="7"/>
      <c r="J113" s="7"/>
      <c r="K113" s="7">
        <v>10116.05</v>
      </c>
      <c r="L113" s="8">
        <v>0.0</v>
      </c>
      <c r="M113" s="6"/>
      <c r="N113" s="6"/>
      <c r="O113" s="9"/>
      <c r="P113" s="9"/>
    </row>
    <row r="114" ht="13.5" customHeight="1">
      <c r="A114" s="6">
        <v>4.06011338E8</v>
      </c>
      <c r="B114" s="6" t="s">
        <v>142</v>
      </c>
      <c r="C114" s="6" t="s">
        <v>32</v>
      </c>
      <c r="D114" s="6" t="s">
        <v>33</v>
      </c>
      <c r="E114" s="6" t="s">
        <v>28</v>
      </c>
      <c r="F114" s="7">
        <v>3631.03</v>
      </c>
      <c r="G114" s="7">
        <v>6743.35</v>
      </c>
      <c r="H114" s="7">
        <v>10374.38</v>
      </c>
      <c r="I114" s="7"/>
      <c r="J114" s="7"/>
      <c r="K114" s="7">
        <v>10374.38</v>
      </c>
      <c r="L114" s="8">
        <v>0.0</v>
      </c>
      <c r="M114" s="6"/>
      <c r="N114" s="6"/>
      <c r="O114" s="9"/>
      <c r="P114" s="9"/>
    </row>
    <row r="115" ht="13.5" customHeight="1">
      <c r="A115" s="6">
        <v>4.06010323E8</v>
      </c>
      <c r="B115" s="6" t="s">
        <v>143</v>
      </c>
      <c r="C115" s="6" t="s">
        <v>32</v>
      </c>
      <c r="D115" s="6" t="s">
        <v>33</v>
      </c>
      <c r="E115" s="6" t="s">
        <v>28</v>
      </c>
      <c r="F115" s="7">
        <v>3365.37</v>
      </c>
      <c r="G115" s="7">
        <v>7544.03</v>
      </c>
      <c r="H115" s="7">
        <v>10909.4</v>
      </c>
      <c r="I115" s="7"/>
      <c r="J115" s="7"/>
      <c r="K115" s="7">
        <v>10909.4</v>
      </c>
      <c r="L115" s="8">
        <v>0.0</v>
      </c>
      <c r="M115" s="6"/>
      <c r="N115" s="6"/>
      <c r="O115" s="9"/>
      <c r="P115" s="9"/>
    </row>
    <row r="116" ht="13.5" customHeight="1">
      <c r="A116" s="6">
        <v>4.0601034E8</v>
      </c>
      <c r="B116" s="6" t="s">
        <v>144</v>
      </c>
      <c r="C116" s="6" t="s">
        <v>32</v>
      </c>
      <c r="D116" s="6" t="s">
        <v>33</v>
      </c>
      <c r="E116" s="6" t="s">
        <v>28</v>
      </c>
      <c r="F116" s="7">
        <v>3365.37</v>
      </c>
      <c r="G116" s="7">
        <v>7544.03</v>
      </c>
      <c r="H116" s="7">
        <v>10909.4</v>
      </c>
      <c r="I116" s="7"/>
      <c r="J116" s="7"/>
      <c r="K116" s="7">
        <v>10909.4</v>
      </c>
      <c r="L116" s="8">
        <v>0.0</v>
      </c>
      <c r="M116" s="6"/>
      <c r="N116" s="6"/>
      <c r="O116" s="9"/>
      <c r="P116" s="9"/>
    </row>
    <row r="117" ht="13.5" customHeight="1">
      <c r="A117" s="6">
        <v>4.06010382E8</v>
      </c>
      <c r="B117" s="6" t="s">
        <v>145</v>
      </c>
      <c r="C117" s="6" t="s">
        <v>32</v>
      </c>
      <c r="D117" s="6" t="s">
        <v>33</v>
      </c>
      <c r="E117" s="6" t="s">
        <v>28</v>
      </c>
      <c r="F117" s="7">
        <v>3365.37</v>
      </c>
      <c r="G117" s="7">
        <v>7544.03</v>
      </c>
      <c r="H117" s="7">
        <v>10909.4</v>
      </c>
      <c r="I117" s="7"/>
      <c r="J117" s="7"/>
      <c r="K117" s="7">
        <v>10909.4</v>
      </c>
      <c r="L117" s="8">
        <v>0.0</v>
      </c>
      <c r="M117" s="6"/>
      <c r="N117" s="6"/>
      <c r="O117" s="9"/>
      <c r="P117" s="9"/>
    </row>
    <row r="118" ht="13.5" customHeight="1">
      <c r="A118" s="6">
        <v>4.06011494E8</v>
      </c>
      <c r="B118" s="6" t="s">
        <v>146</v>
      </c>
      <c r="C118" s="6" t="s">
        <v>32</v>
      </c>
      <c r="D118" s="6" t="s">
        <v>33</v>
      </c>
      <c r="E118" s="6" t="s">
        <v>28</v>
      </c>
      <c r="F118" s="7">
        <v>3832.02</v>
      </c>
      <c r="G118" s="7">
        <v>7116.6</v>
      </c>
      <c r="H118" s="7">
        <v>10948.62</v>
      </c>
      <c r="I118" s="7"/>
      <c r="J118" s="7"/>
      <c r="K118" s="7">
        <v>10948.62</v>
      </c>
      <c r="L118" s="8">
        <v>0.0</v>
      </c>
      <c r="M118" s="6"/>
      <c r="N118" s="6"/>
      <c r="O118" s="9"/>
      <c r="P118" s="9"/>
    </row>
    <row r="119" ht="13.5" customHeight="1">
      <c r="A119" s="6">
        <v>4.0601017E8</v>
      </c>
      <c r="B119" s="6" t="s">
        <v>147</v>
      </c>
      <c r="C119" s="6" t="s">
        <v>32</v>
      </c>
      <c r="D119" s="6" t="s">
        <v>33</v>
      </c>
      <c r="E119" s="6" t="s">
        <v>28</v>
      </c>
      <c r="F119" s="7">
        <v>3832.02</v>
      </c>
      <c r="G119" s="7">
        <v>7116.6</v>
      </c>
      <c r="H119" s="7">
        <v>10948.62</v>
      </c>
      <c r="I119" s="7"/>
      <c r="J119" s="7"/>
      <c r="K119" s="7">
        <v>10948.62</v>
      </c>
      <c r="L119" s="8">
        <v>0.0</v>
      </c>
      <c r="M119" s="6"/>
      <c r="N119" s="6"/>
      <c r="O119" s="9"/>
      <c r="P119" s="9"/>
    </row>
    <row r="120" ht="13.5" customHeight="1">
      <c r="A120" s="6">
        <v>4.06011273E8</v>
      </c>
      <c r="B120" s="6" t="s">
        <v>148</v>
      </c>
      <c r="C120" s="6" t="s">
        <v>32</v>
      </c>
      <c r="D120" s="6" t="s">
        <v>33</v>
      </c>
      <c r="E120" s="6" t="s">
        <v>28</v>
      </c>
      <c r="F120" s="7">
        <v>3832.02</v>
      </c>
      <c r="G120" s="7">
        <v>7116.6</v>
      </c>
      <c r="H120" s="7">
        <v>10948.62</v>
      </c>
      <c r="I120" s="7"/>
      <c r="J120" s="7"/>
      <c r="K120" s="7">
        <v>10948.62</v>
      </c>
      <c r="L120" s="8">
        <v>0.0</v>
      </c>
      <c r="M120" s="6"/>
      <c r="N120" s="6"/>
      <c r="O120" s="9"/>
      <c r="P120" s="9"/>
    </row>
    <row r="121" ht="13.5" customHeight="1">
      <c r="A121" s="6">
        <v>4.0601137E8</v>
      </c>
      <c r="B121" s="6" t="s">
        <v>149</v>
      </c>
      <c r="C121" s="6" t="s">
        <v>32</v>
      </c>
      <c r="D121" s="6" t="s">
        <v>33</v>
      </c>
      <c r="E121" s="6" t="s">
        <v>28</v>
      </c>
      <c r="F121" s="7">
        <v>3832.02</v>
      </c>
      <c r="G121" s="7">
        <v>7116.6</v>
      </c>
      <c r="H121" s="7">
        <v>10948.62</v>
      </c>
      <c r="I121" s="7"/>
      <c r="J121" s="7"/>
      <c r="K121" s="7">
        <v>10948.62</v>
      </c>
      <c r="L121" s="8">
        <v>0.0</v>
      </c>
      <c r="M121" s="6"/>
      <c r="N121" s="6"/>
      <c r="O121" s="9"/>
      <c r="P121" s="9"/>
    </row>
    <row r="122" ht="13.5" customHeight="1">
      <c r="A122" s="6">
        <v>4.0601146E8</v>
      </c>
      <c r="B122" s="6" t="s">
        <v>150</v>
      </c>
      <c r="C122" s="6" t="s">
        <v>32</v>
      </c>
      <c r="D122" s="6" t="s">
        <v>33</v>
      </c>
      <c r="E122" s="6" t="s">
        <v>28</v>
      </c>
      <c r="F122" s="7">
        <v>3832.02</v>
      </c>
      <c r="G122" s="7">
        <v>7116.6</v>
      </c>
      <c r="H122" s="7">
        <v>10948.62</v>
      </c>
      <c r="I122" s="7"/>
      <c r="J122" s="7"/>
      <c r="K122" s="7">
        <v>10948.62</v>
      </c>
      <c r="L122" s="8">
        <v>0.0</v>
      </c>
      <c r="M122" s="6"/>
      <c r="N122" s="6"/>
      <c r="O122" s="9"/>
      <c r="P122" s="9"/>
    </row>
    <row r="123" ht="13.5" customHeight="1">
      <c r="A123" s="6">
        <v>4.06010846E8</v>
      </c>
      <c r="B123" s="6" t="s">
        <v>151</v>
      </c>
      <c r="C123" s="6" t="s">
        <v>32</v>
      </c>
      <c r="D123" s="6" t="s">
        <v>33</v>
      </c>
      <c r="E123" s="6" t="s">
        <v>28</v>
      </c>
      <c r="F123" s="7">
        <v>8155.2</v>
      </c>
      <c r="G123" s="7">
        <v>2983.09</v>
      </c>
      <c r="H123" s="7">
        <v>11138.29</v>
      </c>
      <c r="I123" s="7"/>
      <c r="J123" s="7"/>
      <c r="K123" s="7">
        <v>11138.29</v>
      </c>
      <c r="L123" s="8">
        <v>0.0</v>
      </c>
      <c r="M123" s="6"/>
      <c r="N123" s="6"/>
      <c r="O123" s="9"/>
      <c r="P123" s="9"/>
    </row>
    <row r="124" ht="13.5" customHeight="1">
      <c r="A124" s="6">
        <v>4.06010048E8</v>
      </c>
      <c r="B124" s="6" t="s">
        <v>152</v>
      </c>
      <c r="C124" s="6" t="s">
        <v>32</v>
      </c>
      <c r="D124" s="6" t="s">
        <v>33</v>
      </c>
      <c r="E124" s="6" t="s">
        <v>28</v>
      </c>
      <c r="F124" s="7">
        <v>3829.47</v>
      </c>
      <c r="G124" s="7">
        <v>7357.69</v>
      </c>
      <c r="H124" s="7">
        <v>11187.16</v>
      </c>
      <c r="I124" s="7"/>
      <c r="J124" s="7"/>
      <c r="K124" s="7">
        <v>11187.16</v>
      </c>
      <c r="L124" s="8">
        <v>0.0</v>
      </c>
      <c r="M124" s="6"/>
      <c r="N124" s="6"/>
      <c r="O124" s="9"/>
      <c r="P124" s="9"/>
    </row>
    <row r="125" ht="13.5" customHeight="1">
      <c r="A125" s="6">
        <v>4.06011486E8</v>
      </c>
      <c r="B125" s="6" t="s">
        <v>153</v>
      </c>
      <c r="C125" s="6" t="s">
        <v>32</v>
      </c>
      <c r="D125" s="6" t="s">
        <v>33</v>
      </c>
      <c r="E125" s="6" t="s">
        <v>28</v>
      </c>
      <c r="F125" s="7">
        <v>4026.0</v>
      </c>
      <c r="G125" s="7">
        <v>7476.85</v>
      </c>
      <c r="H125" s="7">
        <v>11502.85</v>
      </c>
      <c r="I125" s="7"/>
      <c r="J125" s="7"/>
      <c r="K125" s="7">
        <v>11502.85</v>
      </c>
      <c r="L125" s="8">
        <v>0.0</v>
      </c>
      <c r="M125" s="6"/>
      <c r="N125" s="6"/>
      <c r="O125" s="9"/>
      <c r="P125" s="9"/>
    </row>
    <row r="126" ht="13.5" customHeight="1">
      <c r="A126" s="6">
        <v>4.06011478E8</v>
      </c>
      <c r="B126" s="6" t="s">
        <v>154</v>
      </c>
      <c r="C126" s="6" t="s">
        <v>32</v>
      </c>
      <c r="D126" s="6" t="s">
        <v>33</v>
      </c>
      <c r="E126" s="6" t="s">
        <v>28</v>
      </c>
      <c r="F126" s="7">
        <v>4321.19</v>
      </c>
      <c r="G126" s="7">
        <v>7501.8</v>
      </c>
      <c r="H126" s="7">
        <v>11822.99</v>
      </c>
      <c r="I126" s="7"/>
      <c r="J126" s="7"/>
      <c r="K126" s="7">
        <v>11822.99</v>
      </c>
      <c r="L126" s="8">
        <v>0.0</v>
      </c>
      <c r="M126" s="6"/>
      <c r="N126" s="6"/>
      <c r="O126" s="9"/>
      <c r="P126" s="9"/>
    </row>
    <row r="127" ht="13.5" customHeight="1">
      <c r="A127" s="6">
        <v>4.06010455E8</v>
      </c>
      <c r="B127" s="6" t="s">
        <v>155</v>
      </c>
      <c r="C127" s="6" t="s">
        <v>32</v>
      </c>
      <c r="D127" s="6" t="s">
        <v>33</v>
      </c>
      <c r="E127" s="6" t="s">
        <v>28</v>
      </c>
      <c r="F127" s="7">
        <v>4321.19</v>
      </c>
      <c r="G127" s="7">
        <v>7544.03</v>
      </c>
      <c r="H127" s="7">
        <v>11865.22</v>
      </c>
      <c r="I127" s="7"/>
      <c r="J127" s="7"/>
      <c r="K127" s="7">
        <v>11865.22</v>
      </c>
      <c r="L127" s="8">
        <v>0.0</v>
      </c>
      <c r="M127" s="6"/>
      <c r="N127" s="6"/>
      <c r="O127" s="9"/>
      <c r="P127" s="9"/>
    </row>
    <row r="128" ht="13.5" customHeight="1">
      <c r="A128" s="6">
        <v>4.060109E8</v>
      </c>
      <c r="B128" s="6" t="s">
        <v>156</v>
      </c>
      <c r="C128" s="6" t="s">
        <v>32</v>
      </c>
      <c r="D128" s="6" t="s">
        <v>33</v>
      </c>
      <c r="E128" s="6" t="s">
        <v>28</v>
      </c>
      <c r="F128" s="7">
        <v>4584.31</v>
      </c>
      <c r="G128" s="7">
        <v>7544.03</v>
      </c>
      <c r="H128" s="7">
        <v>12128.34</v>
      </c>
      <c r="I128" s="7"/>
      <c r="J128" s="7"/>
      <c r="K128" s="7">
        <v>12128.34</v>
      </c>
      <c r="L128" s="8">
        <v>0.0</v>
      </c>
      <c r="M128" s="6"/>
      <c r="N128" s="6"/>
      <c r="O128" s="9"/>
      <c r="P128" s="9"/>
    </row>
    <row r="129" ht="13.5" customHeight="1">
      <c r="A129" s="6">
        <v>4.06011311E8</v>
      </c>
      <c r="B129" s="6" t="s">
        <v>157</v>
      </c>
      <c r="C129" s="6" t="s">
        <v>32</v>
      </c>
      <c r="D129" s="6" t="s">
        <v>33</v>
      </c>
      <c r="E129" s="6" t="s">
        <v>28</v>
      </c>
      <c r="F129" s="7">
        <v>4246.14</v>
      </c>
      <c r="G129" s="7">
        <v>7885.69</v>
      </c>
      <c r="H129" s="7">
        <v>12131.83</v>
      </c>
      <c r="I129" s="7"/>
      <c r="J129" s="7"/>
      <c r="K129" s="7">
        <v>12131.83</v>
      </c>
      <c r="L129" s="8">
        <v>0.0</v>
      </c>
      <c r="M129" s="6"/>
      <c r="N129" s="6"/>
      <c r="O129" s="9"/>
      <c r="P129" s="9"/>
    </row>
    <row r="130" ht="13.5" customHeight="1">
      <c r="A130" s="6">
        <v>4.06010013E8</v>
      </c>
      <c r="B130" s="6" t="s">
        <v>158</v>
      </c>
      <c r="C130" s="6" t="s">
        <v>32</v>
      </c>
      <c r="D130" s="6" t="s">
        <v>33</v>
      </c>
      <c r="E130" s="6" t="s">
        <v>28</v>
      </c>
      <c r="F130" s="7">
        <v>4286.33</v>
      </c>
      <c r="G130" s="7">
        <v>7960.32</v>
      </c>
      <c r="H130" s="7">
        <v>12246.65</v>
      </c>
      <c r="I130" s="7"/>
      <c r="J130" s="7"/>
      <c r="K130" s="7">
        <v>12246.65</v>
      </c>
      <c r="L130" s="8">
        <v>0.0</v>
      </c>
      <c r="M130" s="6"/>
      <c r="N130" s="6"/>
      <c r="O130" s="9"/>
      <c r="P130" s="9"/>
    </row>
    <row r="131" ht="13.5" customHeight="1">
      <c r="A131" s="6">
        <v>4.06011222E8</v>
      </c>
      <c r="B131" s="6" t="s">
        <v>159</v>
      </c>
      <c r="C131" s="6" t="s">
        <v>32</v>
      </c>
      <c r="D131" s="6" t="s">
        <v>33</v>
      </c>
      <c r="E131" s="6" t="s">
        <v>28</v>
      </c>
      <c r="F131" s="7">
        <v>4286.33</v>
      </c>
      <c r="G131" s="7">
        <v>7960.32</v>
      </c>
      <c r="H131" s="7">
        <v>12246.65</v>
      </c>
      <c r="I131" s="7"/>
      <c r="J131" s="7"/>
      <c r="K131" s="7">
        <v>12246.65</v>
      </c>
      <c r="L131" s="8">
        <v>0.0</v>
      </c>
      <c r="M131" s="6"/>
      <c r="N131" s="6"/>
      <c r="O131" s="9"/>
      <c r="P131" s="9"/>
    </row>
    <row r="132" ht="13.5" customHeight="1">
      <c r="A132" s="6">
        <v>4.0601132E8</v>
      </c>
      <c r="B132" s="6" t="s">
        <v>160</v>
      </c>
      <c r="C132" s="6" t="s">
        <v>32</v>
      </c>
      <c r="D132" s="6" t="s">
        <v>33</v>
      </c>
      <c r="E132" s="6" t="s">
        <v>28</v>
      </c>
      <c r="F132" s="7">
        <v>4286.33</v>
      </c>
      <c r="G132" s="7">
        <v>7960.32</v>
      </c>
      <c r="H132" s="7">
        <v>12246.65</v>
      </c>
      <c r="I132" s="7"/>
      <c r="J132" s="7"/>
      <c r="K132" s="7">
        <v>12246.65</v>
      </c>
      <c r="L132" s="8">
        <v>0.0</v>
      </c>
      <c r="M132" s="6"/>
      <c r="N132" s="6"/>
      <c r="O132" s="9"/>
      <c r="P132" s="9"/>
    </row>
    <row r="133" ht="13.5" customHeight="1">
      <c r="A133" s="6">
        <v>4.06010439E8</v>
      </c>
      <c r="B133" s="6" t="s">
        <v>161</v>
      </c>
      <c r="C133" s="6" t="s">
        <v>32</v>
      </c>
      <c r="D133" s="6" t="s">
        <v>33</v>
      </c>
      <c r="E133" s="6" t="s">
        <v>28</v>
      </c>
      <c r="F133" s="7">
        <v>3829.47</v>
      </c>
      <c r="G133" s="7">
        <v>8528.04</v>
      </c>
      <c r="H133" s="7">
        <v>12357.51</v>
      </c>
      <c r="I133" s="7"/>
      <c r="J133" s="7"/>
      <c r="K133" s="7">
        <v>12357.51</v>
      </c>
      <c r="L133" s="8">
        <v>0.0</v>
      </c>
      <c r="M133" s="6"/>
      <c r="N133" s="6"/>
      <c r="O133" s="9"/>
      <c r="P133" s="9"/>
    </row>
    <row r="134" ht="13.5" customHeight="1">
      <c r="A134" s="6">
        <v>4.06010293E8</v>
      </c>
      <c r="B134" s="6" t="s">
        <v>162</v>
      </c>
      <c r="C134" s="6" t="s">
        <v>32</v>
      </c>
      <c r="D134" s="6" t="s">
        <v>33</v>
      </c>
      <c r="E134" s="6" t="s">
        <v>28</v>
      </c>
      <c r="F134" s="7">
        <v>3829.47</v>
      </c>
      <c r="G134" s="7">
        <v>8528.04</v>
      </c>
      <c r="H134" s="7">
        <v>12357.51</v>
      </c>
      <c r="I134" s="7"/>
      <c r="J134" s="7"/>
      <c r="K134" s="7">
        <v>12357.51</v>
      </c>
      <c r="L134" s="8">
        <v>0.0</v>
      </c>
      <c r="M134" s="6"/>
      <c r="N134" s="6"/>
      <c r="O134" s="9"/>
      <c r="P134" s="9"/>
    </row>
    <row r="135" ht="13.5" customHeight="1">
      <c r="A135" s="6">
        <v>4.06010803E8</v>
      </c>
      <c r="B135" s="6" t="s">
        <v>163</v>
      </c>
      <c r="C135" s="6" t="s">
        <v>32</v>
      </c>
      <c r="D135" s="6" t="s">
        <v>33</v>
      </c>
      <c r="E135" s="6" t="s">
        <v>28</v>
      </c>
      <c r="F135" s="7">
        <v>7717.31</v>
      </c>
      <c r="G135" s="7">
        <v>4942.65</v>
      </c>
      <c r="H135" s="7">
        <v>12659.96</v>
      </c>
      <c r="I135" s="7"/>
      <c r="J135" s="7"/>
      <c r="K135" s="7">
        <v>12659.96</v>
      </c>
      <c r="L135" s="8">
        <v>0.0</v>
      </c>
      <c r="M135" s="6"/>
      <c r="N135" s="6"/>
      <c r="O135" s="9"/>
      <c r="P135" s="9"/>
    </row>
    <row r="136" ht="13.5" customHeight="1">
      <c r="A136" s="6">
        <v>4.06011354E8</v>
      </c>
      <c r="B136" s="6" t="s">
        <v>164</v>
      </c>
      <c r="C136" s="6" t="s">
        <v>32</v>
      </c>
      <c r="D136" s="6" t="s">
        <v>33</v>
      </c>
      <c r="E136" s="6" t="s">
        <v>28</v>
      </c>
      <c r="F136" s="7">
        <v>4436.15</v>
      </c>
      <c r="G136" s="7">
        <v>8238.57</v>
      </c>
      <c r="H136" s="7">
        <v>12674.72</v>
      </c>
      <c r="I136" s="7"/>
      <c r="J136" s="7"/>
      <c r="K136" s="7">
        <v>12674.72</v>
      </c>
      <c r="L136" s="8">
        <v>0.0</v>
      </c>
      <c r="M136" s="6"/>
      <c r="N136" s="6"/>
      <c r="O136" s="9"/>
      <c r="P136" s="9"/>
    </row>
    <row r="137" ht="13.5" customHeight="1">
      <c r="A137" s="6">
        <v>4.06011265E8</v>
      </c>
      <c r="B137" s="6" t="s">
        <v>165</v>
      </c>
      <c r="C137" s="6" t="s">
        <v>32</v>
      </c>
      <c r="D137" s="6" t="s">
        <v>33</v>
      </c>
      <c r="E137" s="6" t="s">
        <v>28</v>
      </c>
      <c r="F137" s="7">
        <v>4487.31</v>
      </c>
      <c r="G137" s="7">
        <v>8333.57</v>
      </c>
      <c r="H137" s="7">
        <v>12820.88</v>
      </c>
      <c r="I137" s="7"/>
      <c r="J137" s="7"/>
      <c r="K137" s="7">
        <v>12820.88</v>
      </c>
      <c r="L137" s="8">
        <v>0.0</v>
      </c>
      <c r="M137" s="6"/>
      <c r="N137" s="6"/>
      <c r="O137" s="9"/>
      <c r="P137" s="9"/>
    </row>
    <row r="138" ht="13.5" customHeight="1">
      <c r="A138" s="6">
        <v>4.06010056E8</v>
      </c>
      <c r="B138" s="6" t="s">
        <v>166</v>
      </c>
      <c r="C138" s="6" t="s">
        <v>32</v>
      </c>
      <c r="D138" s="6" t="s">
        <v>33</v>
      </c>
      <c r="E138" s="6" t="s">
        <v>28</v>
      </c>
      <c r="F138" s="7">
        <v>4321.19</v>
      </c>
      <c r="G138" s="7">
        <v>8528.04</v>
      </c>
      <c r="H138" s="7">
        <v>12849.23</v>
      </c>
      <c r="I138" s="7"/>
      <c r="J138" s="7"/>
      <c r="K138" s="7">
        <v>12849.23</v>
      </c>
      <c r="L138" s="8">
        <v>0.0</v>
      </c>
      <c r="M138" s="6"/>
      <c r="N138" s="6"/>
      <c r="O138" s="9"/>
      <c r="P138" s="9"/>
    </row>
    <row r="139" ht="13.5" customHeight="1">
      <c r="A139" s="6">
        <v>4.06011443E8</v>
      </c>
      <c r="B139" s="6" t="s">
        <v>167</v>
      </c>
      <c r="C139" s="6" t="s">
        <v>32</v>
      </c>
      <c r="D139" s="6" t="s">
        <v>33</v>
      </c>
      <c r="E139" s="6" t="s">
        <v>28</v>
      </c>
      <c r="F139" s="7">
        <v>4546.65</v>
      </c>
      <c r="G139" s="7">
        <v>8443.77</v>
      </c>
      <c r="H139" s="7">
        <v>12990.42</v>
      </c>
      <c r="I139" s="7"/>
      <c r="J139" s="7"/>
      <c r="K139" s="7">
        <v>12990.42</v>
      </c>
      <c r="L139" s="8">
        <v>0.0</v>
      </c>
      <c r="M139" s="6"/>
      <c r="N139" s="6"/>
      <c r="O139" s="9"/>
      <c r="P139" s="9"/>
    </row>
    <row r="140" ht="13.5" customHeight="1">
      <c r="A140" s="6">
        <v>4.06010692E8</v>
      </c>
      <c r="B140" s="6" t="s">
        <v>168</v>
      </c>
      <c r="C140" s="6" t="s">
        <v>32</v>
      </c>
      <c r="D140" s="6" t="s">
        <v>33</v>
      </c>
      <c r="E140" s="6" t="s">
        <v>28</v>
      </c>
      <c r="F140" s="7">
        <v>8022.54</v>
      </c>
      <c r="G140" s="7">
        <v>5173.65</v>
      </c>
      <c r="H140" s="7">
        <v>13196.19</v>
      </c>
      <c r="I140" s="7"/>
      <c r="J140" s="7"/>
      <c r="K140" s="7">
        <v>13196.19</v>
      </c>
      <c r="L140" s="8">
        <v>0.0</v>
      </c>
      <c r="M140" s="6"/>
      <c r="N140" s="6"/>
      <c r="O140" s="9"/>
      <c r="P140" s="9"/>
    </row>
    <row r="141" ht="13.5" customHeight="1">
      <c r="A141" s="6">
        <v>4.06010196E8</v>
      </c>
      <c r="B141" s="6" t="s">
        <v>169</v>
      </c>
      <c r="C141" s="6" t="s">
        <v>32</v>
      </c>
      <c r="D141" s="6" t="s">
        <v>33</v>
      </c>
      <c r="E141" s="6" t="s">
        <v>28</v>
      </c>
      <c r="F141" s="7">
        <v>3365.37</v>
      </c>
      <c r="G141" s="7">
        <v>10220.38</v>
      </c>
      <c r="H141" s="7">
        <v>13585.75</v>
      </c>
      <c r="I141" s="7"/>
      <c r="J141" s="7"/>
      <c r="K141" s="7">
        <v>13585.75</v>
      </c>
      <c r="L141" s="8">
        <v>0.0</v>
      </c>
      <c r="M141" s="6"/>
      <c r="N141" s="6"/>
      <c r="O141" s="9"/>
      <c r="P141" s="9"/>
    </row>
    <row r="142" ht="13.5" customHeight="1">
      <c r="A142" s="6">
        <v>4.06010927E8</v>
      </c>
      <c r="B142" s="6" t="s">
        <v>170</v>
      </c>
      <c r="C142" s="6" t="s">
        <v>32</v>
      </c>
      <c r="D142" s="6" t="s">
        <v>33</v>
      </c>
      <c r="E142" s="6" t="s">
        <v>28</v>
      </c>
      <c r="F142" s="7">
        <v>9058.63</v>
      </c>
      <c r="G142" s="7">
        <v>5173.65</v>
      </c>
      <c r="H142" s="7">
        <v>14232.28</v>
      </c>
      <c r="I142" s="7"/>
      <c r="J142" s="7"/>
      <c r="K142" s="7">
        <v>14232.28</v>
      </c>
      <c r="L142" s="8">
        <v>0.0</v>
      </c>
      <c r="M142" s="6"/>
      <c r="N142" s="6"/>
      <c r="O142" s="9"/>
      <c r="P142" s="9"/>
    </row>
    <row r="143" ht="13.5" customHeight="1">
      <c r="A143" s="6">
        <v>4.06010161E8</v>
      </c>
      <c r="B143" s="6" t="s">
        <v>171</v>
      </c>
      <c r="C143" s="6" t="s">
        <v>32</v>
      </c>
      <c r="D143" s="6" t="s">
        <v>33</v>
      </c>
      <c r="E143" s="6" t="s">
        <v>28</v>
      </c>
      <c r="F143" s="7">
        <v>5139.9</v>
      </c>
      <c r="G143" s="7">
        <v>9545.53</v>
      </c>
      <c r="H143" s="7">
        <v>14685.43</v>
      </c>
      <c r="I143" s="7"/>
      <c r="J143" s="7"/>
      <c r="K143" s="7">
        <v>14685.43</v>
      </c>
      <c r="L143" s="8">
        <v>0.0</v>
      </c>
      <c r="M143" s="6"/>
      <c r="N143" s="6"/>
      <c r="O143" s="9"/>
      <c r="P143" s="9"/>
    </row>
    <row r="144" ht="13.5" customHeight="1">
      <c r="A144" s="6">
        <v>4.06011303E8</v>
      </c>
      <c r="B144" s="6" t="s">
        <v>172</v>
      </c>
      <c r="C144" s="6" t="s">
        <v>32</v>
      </c>
      <c r="D144" s="6" t="s">
        <v>33</v>
      </c>
      <c r="E144" s="6" t="s">
        <v>28</v>
      </c>
      <c r="F144" s="7">
        <v>5139.9</v>
      </c>
      <c r="G144" s="7">
        <v>9545.53</v>
      </c>
      <c r="H144" s="7">
        <v>14685.43</v>
      </c>
      <c r="I144" s="7"/>
      <c r="J144" s="7"/>
      <c r="K144" s="7">
        <v>14685.43</v>
      </c>
      <c r="L144" s="8">
        <v>0.0</v>
      </c>
      <c r="M144" s="6"/>
      <c r="N144" s="6"/>
      <c r="O144" s="9"/>
      <c r="P144" s="9"/>
    </row>
    <row r="145" ht="13.5" customHeight="1">
      <c r="A145" s="6">
        <v>4.06011389E8</v>
      </c>
      <c r="B145" s="6" t="s">
        <v>173</v>
      </c>
      <c r="C145" s="6" t="s">
        <v>32</v>
      </c>
      <c r="D145" s="6" t="s">
        <v>33</v>
      </c>
      <c r="E145" s="6" t="s">
        <v>28</v>
      </c>
      <c r="F145" s="7">
        <v>5139.9</v>
      </c>
      <c r="G145" s="7">
        <v>9545.53</v>
      </c>
      <c r="H145" s="7">
        <v>14685.43</v>
      </c>
      <c r="I145" s="7"/>
      <c r="J145" s="7"/>
      <c r="K145" s="7">
        <v>14685.43</v>
      </c>
      <c r="L145" s="8">
        <v>0.0</v>
      </c>
      <c r="M145" s="6"/>
      <c r="N145" s="6"/>
      <c r="O145" s="9"/>
      <c r="P145" s="9"/>
    </row>
    <row r="146" ht="13.5" customHeight="1">
      <c r="A146" s="6">
        <v>4.06011435E8</v>
      </c>
      <c r="B146" s="6" t="s">
        <v>174</v>
      </c>
      <c r="C146" s="6" t="s">
        <v>32</v>
      </c>
      <c r="D146" s="6" t="s">
        <v>33</v>
      </c>
      <c r="E146" s="6" t="s">
        <v>28</v>
      </c>
      <c r="F146" s="7">
        <v>5139.9</v>
      </c>
      <c r="G146" s="7">
        <v>9545.53</v>
      </c>
      <c r="H146" s="7">
        <v>14685.43</v>
      </c>
      <c r="I146" s="7"/>
      <c r="J146" s="7"/>
      <c r="K146" s="7">
        <v>14685.43</v>
      </c>
      <c r="L146" s="8">
        <v>0.0</v>
      </c>
      <c r="M146" s="6"/>
      <c r="N146" s="6"/>
      <c r="O146" s="9"/>
      <c r="P146" s="9"/>
    </row>
    <row r="147" ht="13.5" customHeight="1">
      <c r="A147" s="6">
        <v>4.06010935E8</v>
      </c>
      <c r="B147" s="6" t="s">
        <v>175</v>
      </c>
      <c r="C147" s="6" t="s">
        <v>32</v>
      </c>
      <c r="D147" s="6" t="s">
        <v>33</v>
      </c>
      <c r="E147" s="6" t="s">
        <v>28</v>
      </c>
      <c r="F147" s="7">
        <v>9535.4</v>
      </c>
      <c r="G147" s="7">
        <v>5173.65</v>
      </c>
      <c r="H147" s="7">
        <v>14709.05</v>
      </c>
      <c r="I147" s="7"/>
      <c r="J147" s="7"/>
      <c r="K147" s="7">
        <v>14709.05</v>
      </c>
      <c r="L147" s="8">
        <v>0.0</v>
      </c>
      <c r="M147" s="6"/>
      <c r="N147" s="6"/>
      <c r="O147" s="9"/>
      <c r="P147" s="9"/>
    </row>
    <row r="148" ht="13.5" customHeight="1">
      <c r="A148" s="6">
        <v>4.0601082E8</v>
      </c>
      <c r="B148" s="6" t="s">
        <v>176</v>
      </c>
      <c r="C148" s="6" t="s">
        <v>32</v>
      </c>
      <c r="D148" s="6" t="s">
        <v>33</v>
      </c>
      <c r="E148" s="6" t="s">
        <v>28</v>
      </c>
      <c r="F148" s="7">
        <v>10300.99</v>
      </c>
      <c r="G148" s="7">
        <v>5173.65</v>
      </c>
      <c r="H148" s="7">
        <v>15474.64</v>
      </c>
      <c r="I148" s="7"/>
      <c r="J148" s="7"/>
      <c r="K148" s="7">
        <v>15474.64</v>
      </c>
      <c r="L148" s="8">
        <v>0.0</v>
      </c>
      <c r="M148" s="6"/>
      <c r="N148" s="6"/>
      <c r="O148" s="9"/>
      <c r="P148" s="9"/>
    </row>
    <row r="149" ht="13.5" customHeight="1">
      <c r="A149" s="6">
        <v>4.06011281E8</v>
      </c>
      <c r="B149" s="6" t="s">
        <v>177</v>
      </c>
      <c r="C149" s="6" t="s">
        <v>32</v>
      </c>
      <c r="D149" s="6" t="s">
        <v>33</v>
      </c>
      <c r="E149" s="6" t="s">
        <v>28</v>
      </c>
      <c r="F149" s="7">
        <v>5597.03</v>
      </c>
      <c r="G149" s="7">
        <v>10394.49</v>
      </c>
      <c r="H149" s="7">
        <v>15991.52</v>
      </c>
      <c r="I149" s="7"/>
      <c r="J149" s="7"/>
      <c r="K149" s="7">
        <v>15991.52</v>
      </c>
      <c r="L149" s="8">
        <v>0.0</v>
      </c>
      <c r="M149" s="6"/>
      <c r="N149" s="6"/>
      <c r="O149" s="9"/>
      <c r="P149" s="9"/>
    </row>
    <row r="150" ht="13.5" customHeight="1">
      <c r="A150" s="6">
        <v>4.06011419E8</v>
      </c>
      <c r="B150" s="6" t="s">
        <v>178</v>
      </c>
      <c r="C150" s="6" t="s">
        <v>32</v>
      </c>
      <c r="D150" s="6" t="s">
        <v>33</v>
      </c>
      <c r="E150" s="6" t="s">
        <v>28</v>
      </c>
      <c r="F150" s="7">
        <v>5795.14</v>
      </c>
      <c r="G150" s="7">
        <v>10762.4</v>
      </c>
      <c r="H150" s="7">
        <v>16557.54</v>
      </c>
      <c r="I150" s="7"/>
      <c r="J150" s="7"/>
      <c r="K150" s="7">
        <v>16557.54</v>
      </c>
      <c r="L150" s="8">
        <v>0.0</v>
      </c>
      <c r="M150" s="6"/>
      <c r="N150" s="6"/>
      <c r="O150" s="9"/>
      <c r="P150" s="9"/>
    </row>
    <row r="151" ht="13.5" customHeight="1">
      <c r="A151" s="6">
        <v>4.06010072E8</v>
      </c>
      <c r="B151" s="6" t="s">
        <v>179</v>
      </c>
      <c r="C151" s="6" t="s">
        <v>32</v>
      </c>
      <c r="D151" s="6" t="s">
        <v>33</v>
      </c>
      <c r="E151" s="6" t="s">
        <v>28</v>
      </c>
      <c r="F151" s="7">
        <v>5795.19</v>
      </c>
      <c r="G151" s="7">
        <v>10762.5</v>
      </c>
      <c r="H151" s="7">
        <v>16557.69</v>
      </c>
      <c r="I151" s="7"/>
      <c r="J151" s="7"/>
      <c r="K151" s="7">
        <v>16557.69</v>
      </c>
      <c r="L151" s="8">
        <v>0.0</v>
      </c>
      <c r="M151" s="6"/>
      <c r="N151" s="6"/>
      <c r="O151" s="9"/>
      <c r="P151" s="9"/>
    </row>
    <row r="152" ht="13.5" customHeight="1">
      <c r="A152" s="6">
        <v>4.06010218E8</v>
      </c>
      <c r="B152" s="6" t="s">
        <v>180</v>
      </c>
      <c r="C152" s="6" t="s">
        <v>32</v>
      </c>
      <c r="D152" s="6" t="s">
        <v>33</v>
      </c>
      <c r="E152" s="6" t="s">
        <v>28</v>
      </c>
      <c r="F152" s="7">
        <v>5795.19</v>
      </c>
      <c r="G152" s="7">
        <v>10762.5</v>
      </c>
      <c r="H152" s="7">
        <v>16557.69</v>
      </c>
      <c r="I152" s="7"/>
      <c r="J152" s="7"/>
      <c r="K152" s="7">
        <v>16557.69</v>
      </c>
      <c r="L152" s="8">
        <v>0.0</v>
      </c>
      <c r="M152" s="6"/>
      <c r="N152" s="6"/>
      <c r="O152" s="9"/>
      <c r="P152" s="9"/>
    </row>
    <row r="153" ht="13.5" customHeight="1">
      <c r="A153" s="6">
        <v>4.06011214E8</v>
      </c>
      <c r="B153" s="6" t="s">
        <v>181</v>
      </c>
      <c r="C153" s="6" t="s">
        <v>32</v>
      </c>
      <c r="D153" s="6" t="s">
        <v>33</v>
      </c>
      <c r="E153" s="6" t="s">
        <v>28</v>
      </c>
      <c r="F153" s="7">
        <v>5795.19</v>
      </c>
      <c r="G153" s="7">
        <v>10762.5</v>
      </c>
      <c r="H153" s="7">
        <v>16557.69</v>
      </c>
      <c r="I153" s="7"/>
      <c r="J153" s="7"/>
      <c r="K153" s="7">
        <v>16557.69</v>
      </c>
      <c r="L153" s="8">
        <v>0.0</v>
      </c>
      <c r="M153" s="6"/>
      <c r="N153" s="6"/>
      <c r="O153" s="9"/>
      <c r="P153" s="9"/>
    </row>
    <row r="154" ht="13.5" customHeight="1">
      <c r="A154" s="6">
        <v>4.06011346E8</v>
      </c>
      <c r="B154" s="6" t="s">
        <v>182</v>
      </c>
      <c r="C154" s="6" t="s">
        <v>32</v>
      </c>
      <c r="D154" s="6" t="s">
        <v>33</v>
      </c>
      <c r="E154" s="6" t="s">
        <v>28</v>
      </c>
      <c r="F154" s="7">
        <v>5795.19</v>
      </c>
      <c r="G154" s="7">
        <v>10762.5</v>
      </c>
      <c r="H154" s="7">
        <v>16557.69</v>
      </c>
      <c r="I154" s="7"/>
      <c r="J154" s="7"/>
      <c r="K154" s="7">
        <v>16557.69</v>
      </c>
      <c r="L154" s="8">
        <v>0.0</v>
      </c>
      <c r="M154" s="6"/>
      <c r="N154" s="6"/>
      <c r="O154" s="9"/>
      <c r="P154" s="9"/>
    </row>
    <row r="155" ht="13.5" customHeight="1">
      <c r="A155" s="6">
        <v>4.06010811E8</v>
      </c>
      <c r="B155" s="6" t="s">
        <v>183</v>
      </c>
      <c r="C155" s="6" t="s">
        <v>32</v>
      </c>
      <c r="D155" s="6" t="s">
        <v>33</v>
      </c>
      <c r="E155" s="6" t="s">
        <v>28</v>
      </c>
      <c r="F155" s="7">
        <v>11442.48</v>
      </c>
      <c r="G155" s="7">
        <v>5173.65</v>
      </c>
      <c r="H155" s="7">
        <v>16616.13</v>
      </c>
      <c r="I155" s="7"/>
      <c r="J155" s="7"/>
      <c r="K155" s="7">
        <v>16616.13</v>
      </c>
      <c r="L155" s="8">
        <v>0.0</v>
      </c>
      <c r="M155" s="6"/>
      <c r="N155" s="6"/>
      <c r="O155" s="9"/>
      <c r="P155" s="9"/>
    </row>
    <row r="156" ht="13.5" customHeight="1">
      <c r="A156" s="6">
        <v>4.06011206E8</v>
      </c>
      <c r="B156" s="6" t="s">
        <v>184</v>
      </c>
      <c r="C156" s="6" t="s">
        <v>32</v>
      </c>
      <c r="D156" s="6" t="s">
        <v>33</v>
      </c>
      <c r="E156" s="6" t="s">
        <v>28</v>
      </c>
      <c r="F156" s="7">
        <v>11442.48</v>
      </c>
      <c r="G156" s="7">
        <v>5173.65</v>
      </c>
      <c r="H156" s="7">
        <v>16616.13</v>
      </c>
      <c r="I156" s="7"/>
      <c r="J156" s="7"/>
      <c r="K156" s="7">
        <v>16616.13</v>
      </c>
      <c r="L156" s="8">
        <v>0.0</v>
      </c>
      <c r="M156" s="6"/>
      <c r="N156" s="6"/>
      <c r="O156" s="9"/>
      <c r="P156" s="9"/>
    </row>
    <row r="157" ht="13.5" customHeight="1">
      <c r="A157" s="6">
        <v>4.06030154E8</v>
      </c>
      <c r="B157" s="6" t="s">
        <v>185</v>
      </c>
      <c r="C157" s="6" t="s">
        <v>32</v>
      </c>
      <c r="D157" s="6" t="s">
        <v>33</v>
      </c>
      <c r="E157" s="6" t="s">
        <v>28</v>
      </c>
      <c r="F157" s="7">
        <v>3365.37</v>
      </c>
      <c r="G157" s="7">
        <v>13778.81</v>
      </c>
      <c r="H157" s="7">
        <v>17144.18</v>
      </c>
      <c r="I157" s="7"/>
      <c r="J157" s="7"/>
      <c r="K157" s="7">
        <v>17144.18</v>
      </c>
      <c r="L157" s="8">
        <v>0.0</v>
      </c>
      <c r="M157" s="6"/>
      <c r="N157" s="6"/>
      <c r="O157" s="9"/>
      <c r="P157" s="9"/>
    </row>
    <row r="158" ht="13.5" customHeight="1">
      <c r="A158" s="6">
        <v>4.06010137E8</v>
      </c>
      <c r="B158" s="6" t="s">
        <v>186</v>
      </c>
      <c r="C158" s="6" t="s">
        <v>32</v>
      </c>
      <c r="D158" s="6" t="s">
        <v>33</v>
      </c>
      <c r="E158" s="6" t="s">
        <v>28</v>
      </c>
      <c r="F158" s="7">
        <v>12482.68</v>
      </c>
      <c r="G158" s="7">
        <v>5220.41</v>
      </c>
      <c r="H158" s="7">
        <v>17703.09</v>
      </c>
      <c r="I158" s="7"/>
      <c r="J158" s="7"/>
      <c r="K158" s="7">
        <v>17703.09</v>
      </c>
      <c r="L158" s="8">
        <v>0.0</v>
      </c>
      <c r="M158" s="6"/>
      <c r="N158" s="6"/>
      <c r="O158" s="9"/>
      <c r="P158" s="9"/>
    </row>
    <row r="159" ht="13.5" customHeight="1">
      <c r="A159" s="6">
        <v>4.06010943E8</v>
      </c>
      <c r="B159" s="6" t="s">
        <v>187</v>
      </c>
      <c r="C159" s="6" t="s">
        <v>32</v>
      </c>
      <c r="D159" s="6" t="s">
        <v>33</v>
      </c>
      <c r="E159" s="6" t="s">
        <v>28</v>
      </c>
      <c r="F159" s="7">
        <v>9058.63</v>
      </c>
      <c r="G159" s="7">
        <v>8645.75</v>
      </c>
      <c r="H159" s="7">
        <v>17704.38</v>
      </c>
      <c r="I159" s="7"/>
      <c r="J159" s="7"/>
      <c r="K159" s="7">
        <v>17704.38</v>
      </c>
      <c r="L159" s="8">
        <v>0.0</v>
      </c>
      <c r="M159" s="6"/>
      <c r="N159" s="6"/>
      <c r="O159" s="9"/>
      <c r="P159" s="9"/>
    </row>
    <row r="160" ht="13.5" customHeight="1">
      <c r="A160" s="6">
        <v>4.06010951E8</v>
      </c>
      <c r="B160" s="6" t="s">
        <v>188</v>
      </c>
      <c r="C160" s="6" t="s">
        <v>32</v>
      </c>
      <c r="D160" s="6" t="s">
        <v>33</v>
      </c>
      <c r="E160" s="6" t="s">
        <v>28</v>
      </c>
      <c r="F160" s="7">
        <v>9058.63</v>
      </c>
      <c r="G160" s="7">
        <v>8645.75</v>
      </c>
      <c r="H160" s="7">
        <v>17704.38</v>
      </c>
      <c r="I160" s="7"/>
      <c r="J160" s="7"/>
      <c r="K160" s="7">
        <v>17704.38</v>
      </c>
      <c r="L160" s="8">
        <v>0.0</v>
      </c>
      <c r="M160" s="6"/>
      <c r="N160" s="6"/>
      <c r="O160" s="9"/>
      <c r="P160" s="9"/>
    </row>
    <row r="161" ht="13.5" customHeight="1">
      <c r="A161" s="6">
        <v>4.0601039E8</v>
      </c>
      <c r="B161" s="6" t="s">
        <v>189</v>
      </c>
      <c r="C161" s="6" t="s">
        <v>32</v>
      </c>
      <c r="D161" s="6" t="s">
        <v>33</v>
      </c>
      <c r="E161" s="6" t="s">
        <v>28</v>
      </c>
      <c r="F161" s="7">
        <v>6352.66</v>
      </c>
      <c r="G161" s="7">
        <v>11797.8</v>
      </c>
      <c r="H161" s="7">
        <v>18150.46</v>
      </c>
      <c r="I161" s="7"/>
      <c r="J161" s="7"/>
      <c r="K161" s="7">
        <v>18150.46</v>
      </c>
      <c r="L161" s="8">
        <v>0.0</v>
      </c>
      <c r="M161" s="6"/>
      <c r="N161" s="6"/>
      <c r="O161" s="9"/>
      <c r="P161" s="9"/>
    </row>
    <row r="162" ht="13.5" customHeight="1">
      <c r="A162" s="6">
        <v>4.06011397E8</v>
      </c>
      <c r="B162" s="6" t="s">
        <v>190</v>
      </c>
      <c r="C162" s="6" t="s">
        <v>32</v>
      </c>
      <c r="D162" s="6" t="s">
        <v>33</v>
      </c>
      <c r="E162" s="6" t="s">
        <v>28</v>
      </c>
      <c r="F162" s="7">
        <v>6352.66</v>
      </c>
      <c r="G162" s="7">
        <v>11797.8</v>
      </c>
      <c r="H162" s="7">
        <v>18150.46</v>
      </c>
      <c r="I162" s="7"/>
      <c r="J162" s="7"/>
      <c r="K162" s="7">
        <v>18150.46</v>
      </c>
      <c r="L162" s="8">
        <v>0.0</v>
      </c>
      <c r="M162" s="6"/>
      <c r="N162" s="6"/>
      <c r="O162" s="9"/>
      <c r="P162" s="9"/>
    </row>
    <row r="163" ht="13.5" customHeight="1">
      <c r="A163" s="6">
        <v>4.060114E8</v>
      </c>
      <c r="B163" s="6" t="s">
        <v>191</v>
      </c>
      <c r="C163" s="6" t="s">
        <v>32</v>
      </c>
      <c r="D163" s="6" t="s">
        <v>33</v>
      </c>
      <c r="E163" s="6" t="s">
        <v>28</v>
      </c>
      <c r="F163" s="7">
        <v>6352.66</v>
      </c>
      <c r="G163" s="7">
        <v>11797.8</v>
      </c>
      <c r="H163" s="7">
        <v>18150.46</v>
      </c>
      <c r="I163" s="7"/>
      <c r="J163" s="7"/>
      <c r="K163" s="7">
        <v>18150.46</v>
      </c>
      <c r="L163" s="8">
        <v>0.0</v>
      </c>
      <c r="M163" s="6"/>
      <c r="N163" s="6"/>
      <c r="O163" s="9"/>
      <c r="P163" s="9"/>
    </row>
    <row r="164" ht="13.5" customHeight="1">
      <c r="A164" s="6">
        <v>4.0601129E8</v>
      </c>
      <c r="B164" s="6" t="s">
        <v>192</v>
      </c>
      <c r="C164" s="6" t="s">
        <v>32</v>
      </c>
      <c r="D164" s="6" t="s">
        <v>33</v>
      </c>
      <c r="E164" s="6" t="s">
        <v>28</v>
      </c>
      <c r="F164" s="7">
        <v>6882.51</v>
      </c>
      <c r="G164" s="7">
        <v>12781.81</v>
      </c>
      <c r="H164" s="7">
        <v>19664.32</v>
      </c>
      <c r="I164" s="7"/>
      <c r="J164" s="7"/>
      <c r="K164" s="7">
        <v>19664.32</v>
      </c>
      <c r="L164" s="8">
        <v>0.0</v>
      </c>
      <c r="M164" s="6"/>
      <c r="N164" s="6"/>
      <c r="O164" s="9"/>
      <c r="P164" s="9"/>
    </row>
    <row r="165" ht="13.5" customHeight="1">
      <c r="A165" s="6">
        <v>4.06011362E8</v>
      </c>
      <c r="B165" s="6" t="s">
        <v>193</v>
      </c>
      <c r="C165" s="6" t="s">
        <v>32</v>
      </c>
      <c r="D165" s="6" t="s">
        <v>33</v>
      </c>
      <c r="E165" s="6" t="s">
        <v>28</v>
      </c>
      <c r="F165" s="7">
        <v>6882.51</v>
      </c>
      <c r="G165" s="7">
        <v>12781.81</v>
      </c>
      <c r="H165" s="7">
        <v>19664.32</v>
      </c>
      <c r="I165" s="7"/>
      <c r="J165" s="7"/>
      <c r="K165" s="7">
        <v>19664.32</v>
      </c>
      <c r="L165" s="8">
        <v>0.0</v>
      </c>
      <c r="M165" s="6"/>
      <c r="N165" s="6"/>
      <c r="O165" s="9"/>
      <c r="P165" s="9"/>
    </row>
    <row r="166" ht="13.5" customHeight="1">
      <c r="A166" s="6">
        <v>4.06010285E8</v>
      </c>
      <c r="B166" s="6" t="s">
        <v>194</v>
      </c>
      <c r="C166" s="6" t="s">
        <v>32</v>
      </c>
      <c r="D166" s="6" t="s">
        <v>33</v>
      </c>
      <c r="E166" s="6" t="s">
        <v>28</v>
      </c>
      <c r="F166" s="7">
        <v>7152.55</v>
      </c>
      <c r="G166" s="7">
        <v>13283.31</v>
      </c>
      <c r="H166" s="7">
        <v>20435.86</v>
      </c>
      <c r="I166" s="7"/>
      <c r="J166" s="7"/>
      <c r="K166" s="7">
        <v>20435.86</v>
      </c>
      <c r="L166" s="8">
        <v>0.0</v>
      </c>
      <c r="M166" s="6"/>
      <c r="N166" s="6"/>
      <c r="O166" s="9"/>
      <c r="P166" s="9"/>
    </row>
    <row r="167" ht="13.5" customHeight="1">
      <c r="A167" s="6">
        <v>4.06010153E8</v>
      </c>
      <c r="B167" s="6" t="s">
        <v>195</v>
      </c>
      <c r="C167" s="6" t="s">
        <v>32</v>
      </c>
      <c r="D167" s="6" t="s">
        <v>33</v>
      </c>
      <c r="E167" s="6" t="s">
        <v>28</v>
      </c>
      <c r="F167" s="7">
        <v>7793.77</v>
      </c>
      <c r="G167" s="7">
        <v>14474.15</v>
      </c>
      <c r="H167" s="7">
        <v>22267.92</v>
      </c>
      <c r="I167" s="7"/>
      <c r="J167" s="7"/>
      <c r="K167" s="7">
        <v>22267.92</v>
      </c>
      <c r="L167" s="8">
        <v>0.0</v>
      </c>
      <c r="M167" s="6"/>
      <c r="N167" s="6"/>
      <c r="O167" s="9"/>
      <c r="P167" s="9"/>
    </row>
    <row r="168" ht="13.5" customHeight="1">
      <c r="A168" s="6">
        <v>4.06010226E8</v>
      </c>
      <c r="B168" s="6" t="s">
        <v>196</v>
      </c>
      <c r="C168" s="6" t="s">
        <v>32</v>
      </c>
      <c r="D168" s="6" t="s">
        <v>33</v>
      </c>
      <c r="E168" s="6" t="s">
        <v>28</v>
      </c>
      <c r="F168" s="7">
        <v>7793.77</v>
      </c>
      <c r="G168" s="7">
        <v>14474.15</v>
      </c>
      <c r="H168" s="7">
        <v>22267.92</v>
      </c>
      <c r="I168" s="7"/>
      <c r="J168" s="7"/>
      <c r="K168" s="7">
        <v>22267.92</v>
      </c>
      <c r="L168" s="8">
        <v>0.0</v>
      </c>
      <c r="M168" s="6"/>
      <c r="N168" s="6"/>
      <c r="O168" s="9"/>
      <c r="P168" s="9"/>
    </row>
    <row r="169" ht="13.5" customHeight="1">
      <c r="A169" s="6">
        <v>4.0601042E8</v>
      </c>
      <c r="B169" s="6" t="s">
        <v>197</v>
      </c>
      <c r="C169" s="6" t="s">
        <v>32</v>
      </c>
      <c r="D169" s="6" t="s">
        <v>33</v>
      </c>
      <c r="E169" s="6" t="s">
        <v>28</v>
      </c>
      <c r="F169" s="7">
        <v>7856.3</v>
      </c>
      <c r="G169" s="7">
        <v>14590.27</v>
      </c>
      <c r="H169" s="7">
        <v>22446.57</v>
      </c>
      <c r="I169" s="7"/>
      <c r="J169" s="7"/>
      <c r="K169" s="7">
        <v>22446.57</v>
      </c>
      <c r="L169" s="8">
        <v>0.0</v>
      </c>
      <c r="M169" s="6"/>
      <c r="N169" s="6"/>
      <c r="O169" s="9"/>
      <c r="P169" s="9"/>
    </row>
    <row r="170" ht="13.5" customHeight="1">
      <c r="A170" s="6">
        <v>4.06010374E8</v>
      </c>
      <c r="B170" s="6" t="s">
        <v>198</v>
      </c>
      <c r="C170" s="6" t="s">
        <v>32</v>
      </c>
      <c r="D170" s="6" t="s">
        <v>33</v>
      </c>
      <c r="E170" s="6" t="s">
        <v>28</v>
      </c>
      <c r="F170" s="7">
        <v>7856.3</v>
      </c>
      <c r="G170" s="7">
        <v>14590.27</v>
      </c>
      <c r="H170" s="7">
        <v>22446.57</v>
      </c>
      <c r="I170" s="7"/>
      <c r="J170" s="7"/>
      <c r="K170" s="7">
        <v>22446.57</v>
      </c>
      <c r="L170" s="8">
        <v>0.0</v>
      </c>
      <c r="M170" s="6"/>
      <c r="N170" s="6"/>
      <c r="O170" s="9"/>
      <c r="P170" s="9"/>
    </row>
    <row r="171" ht="13.5" customHeight="1">
      <c r="A171" s="6">
        <v>4.06010331E8</v>
      </c>
      <c r="B171" s="6" t="s">
        <v>199</v>
      </c>
      <c r="C171" s="6" t="s">
        <v>32</v>
      </c>
      <c r="D171" s="6" t="s">
        <v>33</v>
      </c>
      <c r="E171" s="6" t="s">
        <v>28</v>
      </c>
      <c r="F171" s="7">
        <v>8511.53</v>
      </c>
      <c r="G171" s="7">
        <v>15807.13</v>
      </c>
      <c r="H171" s="7">
        <v>24318.66</v>
      </c>
      <c r="I171" s="7"/>
      <c r="J171" s="7"/>
      <c r="K171" s="7">
        <v>24318.66</v>
      </c>
      <c r="L171" s="8">
        <v>0.0</v>
      </c>
      <c r="M171" s="6"/>
      <c r="N171" s="6"/>
      <c r="O171" s="9"/>
      <c r="P171" s="9"/>
    </row>
    <row r="172" ht="13.5" customHeight="1">
      <c r="A172" s="6">
        <v>4.06010269E8</v>
      </c>
      <c r="B172" s="6" t="s">
        <v>200</v>
      </c>
      <c r="C172" s="6" t="s">
        <v>32</v>
      </c>
      <c r="D172" s="6" t="s">
        <v>33</v>
      </c>
      <c r="E172" s="6" t="s">
        <v>28</v>
      </c>
      <c r="F172" s="7">
        <v>8511.59</v>
      </c>
      <c r="G172" s="7">
        <v>15807.24</v>
      </c>
      <c r="H172" s="7">
        <v>24318.83</v>
      </c>
      <c r="I172" s="7"/>
      <c r="J172" s="7"/>
      <c r="K172" s="7">
        <v>24318.83</v>
      </c>
      <c r="L172" s="8">
        <v>0.0</v>
      </c>
      <c r="M172" s="6"/>
      <c r="N172" s="6"/>
      <c r="O172" s="9"/>
      <c r="P172" s="9"/>
    </row>
    <row r="173" ht="13.5" customHeight="1">
      <c r="A173" s="6">
        <v>4.06010498E8</v>
      </c>
      <c r="B173" s="6" t="s">
        <v>201</v>
      </c>
      <c r="C173" s="6" t="s">
        <v>32</v>
      </c>
      <c r="D173" s="6" t="s">
        <v>33</v>
      </c>
      <c r="E173" s="6" t="s">
        <v>28</v>
      </c>
      <c r="F173" s="7">
        <v>8511.59</v>
      </c>
      <c r="G173" s="7">
        <v>15807.24</v>
      </c>
      <c r="H173" s="7">
        <v>24318.83</v>
      </c>
      <c r="I173" s="7"/>
      <c r="J173" s="7"/>
      <c r="K173" s="7">
        <v>24318.83</v>
      </c>
      <c r="L173" s="8">
        <v>0.0</v>
      </c>
      <c r="M173" s="6"/>
      <c r="N173" s="6"/>
      <c r="O173" s="9"/>
      <c r="P173" s="9"/>
    </row>
    <row r="174" ht="13.5" customHeight="1">
      <c r="A174" s="6">
        <v>4.06010781E8</v>
      </c>
      <c r="B174" s="6" t="s">
        <v>202</v>
      </c>
      <c r="C174" s="6" t="s">
        <v>32</v>
      </c>
      <c r="D174" s="6" t="s">
        <v>33</v>
      </c>
      <c r="E174" s="6" t="s">
        <v>28</v>
      </c>
      <c r="F174" s="7">
        <v>8511.59</v>
      </c>
      <c r="G174" s="7">
        <v>15807.24</v>
      </c>
      <c r="H174" s="7">
        <v>24318.83</v>
      </c>
      <c r="I174" s="7"/>
      <c r="J174" s="7"/>
      <c r="K174" s="7">
        <v>24318.83</v>
      </c>
      <c r="L174" s="8">
        <v>0.0</v>
      </c>
      <c r="M174" s="6"/>
      <c r="N174" s="6"/>
      <c r="O174" s="9"/>
      <c r="P174" s="9"/>
    </row>
    <row r="175" ht="13.5" customHeight="1">
      <c r="A175" s="6">
        <v>4.0601025E8</v>
      </c>
      <c r="B175" s="6" t="s">
        <v>203</v>
      </c>
      <c r="C175" s="6" t="s">
        <v>32</v>
      </c>
      <c r="D175" s="6" t="s">
        <v>33</v>
      </c>
      <c r="E175" s="6" t="s">
        <v>28</v>
      </c>
      <c r="F175" s="7">
        <v>8511.59</v>
      </c>
      <c r="G175" s="7">
        <v>15807.24</v>
      </c>
      <c r="H175" s="7">
        <v>24318.83</v>
      </c>
      <c r="I175" s="7"/>
      <c r="J175" s="7"/>
      <c r="K175" s="7">
        <v>24318.83</v>
      </c>
      <c r="L175" s="8">
        <v>0.0</v>
      </c>
      <c r="M175" s="6"/>
      <c r="N175" s="6"/>
      <c r="O175" s="9"/>
      <c r="P175" s="9"/>
    </row>
    <row r="176" ht="13.5" customHeight="1">
      <c r="A176" s="6">
        <v>4.06010277E8</v>
      </c>
      <c r="B176" s="6" t="s">
        <v>204</v>
      </c>
      <c r="C176" s="6" t="s">
        <v>32</v>
      </c>
      <c r="D176" s="6" t="s">
        <v>33</v>
      </c>
      <c r="E176" s="6" t="s">
        <v>28</v>
      </c>
      <c r="F176" s="7">
        <v>8511.59</v>
      </c>
      <c r="G176" s="7">
        <v>15807.24</v>
      </c>
      <c r="H176" s="7">
        <v>24318.83</v>
      </c>
      <c r="I176" s="7"/>
      <c r="J176" s="7"/>
      <c r="K176" s="7">
        <v>24318.83</v>
      </c>
      <c r="L176" s="8">
        <v>0.0</v>
      </c>
      <c r="M176" s="6"/>
      <c r="N176" s="6"/>
      <c r="O176" s="9"/>
      <c r="P176" s="9"/>
    </row>
    <row r="177" ht="13.5" customHeight="1">
      <c r="A177" s="6">
        <v>4.06010366E8</v>
      </c>
      <c r="B177" s="6" t="s">
        <v>205</v>
      </c>
      <c r="C177" s="6" t="s">
        <v>32</v>
      </c>
      <c r="D177" s="6" t="s">
        <v>33</v>
      </c>
      <c r="E177" s="6" t="s">
        <v>28</v>
      </c>
      <c r="F177" s="7">
        <v>8511.59</v>
      </c>
      <c r="G177" s="7">
        <v>15807.24</v>
      </c>
      <c r="H177" s="7">
        <v>24318.83</v>
      </c>
      <c r="I177" s="7"/>
      <c r="J177" s="7"/>
      <c r="K177" s="7">
        <v>24318.83</v>
      </c>
      <c r="L177" s="8">
        <v>0.0</v>
      </c>
      <c r="M177" s="6"/>
      <c r="N177" s="6"/>
      <c r="O177" s="9"/>
      <c r="P177" s="9"/>
    </row>
    <row r="178" ht="13.5" customHeight="1">
      <c r="A178" s="6">
        <v>4.06010447E8</v>
      </c>
      <c r="B178" s="6" t="s">
        <v>206</v>
      </c>
      <c r="C178" s="6" t="s">
        <v>32</v>
      </c>
      <c r="D178" s="6" t="s">
        <v>33</v>
      </c>
      <c r="E178" s="6" t="s">
        <v>28</v>
      </c>
      <c r="F178" s="7">
        <v>8511.59</v>
      </c>
      <c r="G178" s="7">
        <v>15807.24</v>
      </c>
      <c r="H178" s="7">
        <v>24318.83</v>
      </c>
      <c r="I178" s="7"/>
      <c r="J178" s="7"/>
      <c r="K178" s="7">
        <v>24318.83</v>
      </c>
      <c r="L178" s="8">
        <v>0.0</v>
      </c>
      <c r="M178" s="6"/>
      <c r="N178" s="6"/>
      <c r="O178" s="9"/>
      <c r="P178" s="9"/>
    </row>
    <row r="179" ht="13.5" customHeight="1">
      <c r="A179" s="6">
        <v>4.06010463E8</v>
      </c>
      <c r="B179" s="6" t="s">
        <v>207</v>
      </c>
      <c r="C179" s="6" t="s">
        <v>32</v>
      </c>
      <c r="D179" s="6" t="s">
        <v>33</v>
      </c>
      <c r="E179" s="6" t="s">
        <v>28</v>
      </c>
      <c r="F179" s="7">
        <v>8511.59</v>
      </c>
      <c r="G179" s="7">
        <v>15807.24</v>
      </c>
      <c r="H179" s="7">
        <v>24318.83</v>
      </c>
      <c r="I179" s="7"/>
      <c r="J179" s="7"/>
      <c r="K179" s="7">
        <v>24318.83</v>
      </c>
      <c r="L179" s="8">
        <v>0.0</v>
      </c>
      <c r="M179" s="6"/>
      <c r="N179" s="6"/>
      <c r="O179" s="9"/>
      <c r="P179" s="9"/>
    </row>
    <row r="180" ht="13.5" customHeight="1">
      <c r="A180" s="6">
        <v>4.06010471E8</v>
      </c>
      <c r="B180" s="6" t="s">
        <v>208</v>
      </c>
      <c r="C180" s="6" t="s">
        <v>32</v>
      </c>
      <c r="D180" s="6" t="s">
        <v>33</v>
      </c>
      <c r="E180" s="6" t="s">
        <v>28</v>
      </c>
      <c r="F180" s="7">
        <v>8511.59</v>
      </c>
      <c r="G180" s="7">
        <v>15807.24</v>
      </c>
      <c r="H180" s="7">
        <v>24318.83</v>
      </c>
      <c r="I180" s="7"/>
      <c r="J180" s="7"/>
      <c r="K180" s="7">
        <v>24318.83</v>
      </c>
      <c r="L180" s="8">
        <v>0.0</v>
      </c>
      <c r="M180" s="6"/>
      <c r="N180" s="6"/>
      <c r="O180" s="9"/>
      <c r="P180" s="9"/>
    </row>
    <row r="181" ht="13.5" customHeight="1">
      <c r="A181" s="6">
        <v>4.06011524E8</v>
      </c>
      <c r="B181" s="6" t="s">
        <v>209</v>
      </c>
      <c r="C181" s="6" t="s">
        <v>32</v>
      </c>
      <c r="D181" s="6" t="s">
        <v>33</v>
      </c>
      <c r="E181" s="6" t="s">
        <v>28</v>
      </c>
      <c r="F181" s="7">
        <v>6538.56</v>
      </c>
      <c r="G181" s="7">
        <v>50461.44</v>
      </c>
      <c r="H181" s="7">
        <v>57000.0</v>
      </c>
      <c r="I181" s="7"/>
      <c r="J181" s="7"/>
      <c r="K181" s="7">
        <v>57000.0</v>
      </c>
      <c r="L181" s="8">
        <v>0.0</v>
      </c>
      <c r="M181" s="6"/>
      <c r="N181" s="6"/>
      <c r="O181" s="9"/>
      <c r="P181" s="9"/>
    </row>
    <row r="182" ht="13.5" customHeight="1">
      <c r="A182" s="3">
        <v>4.06050015E8</v>
      </c>
      <c r="B182" s="3" t="s">
        <v>210</v>
      </c>
      <c r="C182" s="3" t="s">
        <v>32</v>
      </c>
      <c r="D182" s="3" t="s">
        <v>33</v>
      </c>
      <c r="E182" s="3" t="s">
        <v>28</v>
      </c>
      <c r="F182" s="4">
        <v>896.64</v>
      </c>
      <c r="G182" s="4">
        <v>2607.22</v>
      </c>
      <c r="H182" s="4">
        <v>3503.86</v>
      </c>
      <c r="I182" s="4">
        <v>875.965</v>
      </c>
      <c r="J182" s="4"/>
      <c r="K182" s="4">
        <v>4379.825</v>
      </c>
      <c r="L182" s="5">
        <v>0.25</v>
      </c>
      <c r="M182" s="4" t="str">
        <f t="shared" ref="M182:M194" si="3">G182*L182</f>
        <v> R$  651.81 </v>
      </c>
      <c r="N182" s="4" t="str">
        <f t="shared" ref="N182:N194" si="4">F182*L182</f>
        <v> R$  224.16 </v>
      </c>
      <c r="O182" s="3"/>
      <c r="P182" s="3"/>
    </row>
    <row r="183" ht="13.5" customHeight="1">
      <c r="A183" s="3">
        <v>4.06050066E8</v>
      </c>
      <c r="B183" s="3" t="s">
        <v>211</v>
      </c>
      <c r="C183" s="3" t="s">
        <v>32</v>
      </c>
      <c r="D183" s="3" t="s">
        <v>33</v>
      </c>
      <c r="E183" s="3" t="s">
        <v>28</v>
      </c>
      <c r="F183" s="4">
        <v>1181.23</v>
      </c>
      <c r="G183" s="4">
        <v>4601.89</v>
      </c>
      <c r="H183" s="4">
        <v>5783.12</v>
      </c>
      <c r="I183" s="4">
        <v>1445.78</v>
      </c>
      <c r="J183" s="4"/>
      <c r="K183" s="4">
        <v>7228.9</v>
      </c>
      <c r="L183" s="5">
        <v>0.25</v>
      </c>
      <c r="M183" s="4" t="str">
        <f t="shared" si="3"/>
        <v> R$  1,150.47 </v>
      </c>
      <c r="N183" s="4" t="str">
        <f t="shared" si="4"/>
        <v> R$  295.31 </v>
      </c>
      <c r="O183" s="3"/>
      <c r="P183" s="3"/>
    </row>
    <row r="184" ht="13.5" customHeight="1">
      <c r="A184" s="3">
        <v>4.0605004E8</v>
      </c>
      <c r="B184" s="3" t="s">
        <v>212</v>
      </c>
      <c r="C184" s="3" t="s">
        <v>32</v>
      </c>
      <c r="D184" s="3" t="s">
        <v>33</v>
      </c>
      <c r="E184" s="3" t="s">
        <v>28</v>
      </c>
      <c r="F184" s="4">
        <v>1181.23</v>
      </c>
      <c r="G184" s="4">
        <v>4684.86</v>
      </c>
      <c r="H184" s="4">
        <v>5866.09</v>
      </c>
      <c r="I184" s="4">
        <v>1466.5225</v>
      </c>
      <c r="J184" s="4"/>
      <c r="K184" s="4">
        <v>7332.6125</v>
      </c>
      <c r="L184" s="5">
        <v>0.25</v>
      </c>
      <c r="M184" s="4" t="str">
        <f t="shared" si="3"/>
        <v> R$  1,171.22 </v>
      </c>
      <c r="N184" s="4" t="str">
        <f t="shared" si="4"/>
        <v> R$  295.31 </v>
      </c>
      <c r="O184" s="3"/>
      <c r="P184" s="3"/>
    </row>
    <row r="185" ht="13.5" customHeight="1">
      <c r="A185" s="3">
        <v>4.06050023E8</v>
      </c>
      <c r="B185" s="3" t="s">
        <v>213</v>
      </c>
      <c r="C185" s="3" t="s">
        <v>32</v>
      </c>
      <c r="D185" s="3" t="s">
        <v>33</v>
      </c>
      <c r="E185" s="3" t="s">
        <v>28</v>
      </c>
      <c r="F185" s="4">
        <v>1181.23</v>
      </c>
      <c r="G185" s="4">
        <v>4716.92</v>
      </c>
      <c r="H185" s="4">
        <v>5898.15</v>
      </c>
      <c r="I185" s="4">
        <v>1474.5375</v>
      </c>
      <c r="J185" s="4"/>
      <c r="K185" s="4">
        <v>7372.6875</v>
      </c>
      <c r="L185" s="5">
        <v>0.25</v>
      </c>
      <c r="M185" s="4" t="str">
        <f t="shared" si="3"/>
        <v> R$  1,179.23 </v>
      </c>
      <c r="N185" s="4" t="str">
        <f t="shared" si="4"/>
        <v> R$  295.31 </v>
      </c>
      <c r="O185" s="3"/>
      <c r="P185" s="3"/>
    </row>
    <row r="186" ht="13.5" customHeight="1">
      <c r="A186" s="3">
        <v>4.06050058E8</v>
      </c>
      <c r="B186" s="3" t="s">
        <v>214</v>
      </c>
      <c r="C186" s="3" t="s">
        <v>32</v>
      </c>
      <c r="D186" s="3" t="s">
        <v>33</v>
      </c>
      <c r="E186" s="3" t="s">
        <v>28</v>
      </c>
      <c r="F186" s="4">
        <v>1181.23</v>
      </c>
      <c r="G186" s="4">
        <v>4766.65</v>
      </c>
      <c r="H186" s="4">
        <v>5947.88</v>
      </c>
      <c r="I186" s="4">
        <v>1486.97</v>
      </c>
      <c r="J186" s="4"/>
      <c r="K186" s="4">
        <v>7434.85</v>
      </c>
      <c r="L186" s="5">
        <v>0.25</v>
      </c>
      <c r="M186" s="4" t="str">
        <f t="shared" si="3"/>
        <v> R$  1,191.66 </v>
      </c>
      <c r="N186" s="4" t="str">
        <f t="shared" si="4"/>
        <v> R$  295.31 </v>
      </c>
      <c r="O186" s="3"/>
      <c r="P186" s="3"/>
    </row>
    <row r="187" ht="13.5" customHeight="1">
      <c r="A187" s="3">
        <v>4.06050031E8</v>
      </c>
      <c r="B187" s="3" t="s">
        <v>215</v>
      </c>
      <c r="C187" s="3" t="s">
        <v>32</v>
      </c>
      <c r="D187" s="3" t="s">
        <v>33</v>
      </c>
      <c r="E187" s="3" t="s">
        <v>28</v>
      </c>
      <c r="F187" s="4">
        <v>1181.23</v>
      </c>
      <c r="G187" s="4">
        <v>4788.02</v>
      </c>
      <c r="H187" s="4">
        <v>5969.25</v>
      </c>
      <c r="I187" s="4">
        <v>1492.3125</v>
      </c>
      <c r="J187" s="4"/>
      <c r="K187" s="4">
        <v>7461.5625</v>
      </c>
      <c r="L187" s="5">
        <v>0.25</v>
      </c>
      <c r="M187" s="4" t="str">
        <f t="shared" si="3"/>
        <v> R$  1,197.01 </v>
      </c>
      <c r="N187" s="4" t="str">
        <f t="shared" si="4"/>
        <v> R$  295.31 </v>
      </c>
      <c r="O187" s="3"/>
      <c r="P187" s="3"/>
    </row>
    <row r="188" ht="13.5" customHeight="1">
      <c r="A188" s="3">
        <v>4.0605012E8</v>
      </c>
      <c r="B188" s="3" t="s">
        <v>216</v>
      </c>
      <c r="C188" s="3" t="s">
        <v>32</v>
      </c>
      <c r="D188" s="3" t="s">
        <v>33</v>
      </c>
      <c r="E188" s="3" t="s">
        <v>28</v>
      </c>
      <c r="F188" s="4">
        <v>1559.31</v>
      </c>
      <c r="G188" s="4">
        <v>4682.62</v>
      </c>
      <c r="H188" s="4">
        <v>6241.93</v>
      </c>
      <c r="I188" s="4">
        <v>1560.4825</v>
      </c>
      <c r="J188" s="4"/>
      <c r="K188" s="4">
        <v>7802.4125</v>
      </c>
      <c r="L188" s="5">
        <v>0.25</v>
      </c>
      <c r="M188" s="4" t="str">
        <f t="shared" si="3"/>
        <v> R$  1,170.66 </v>
      </c>
      <c r="N188" s="4" t="str">
        <f t="shared" si="4"/>
        <v> R$  389.83 </v>
      </c>
      <c r="O188" s="3"/>
      <c r="P188" s="3"/>
    </row>
    <row r="189" ht="13.5" customHeight="1">
      <c r="A189" s="3">
        <v>4.06050104E8</v>
      </c>
      <c r="B189" s="3" t="s">
        <v>217</v>
      </c>
      <c r="C189" s="3" t="s">
        <v>32</v>
      </c>
      <c r="D189" s="3" t="s">
        <v>33</v>
      </c>
      <c r="E189" s="3" t="s">
        <v>28</v>
      </c>
      <c r="F189" s="4">
        <v>1181.23</v>
      </c>
      <c r="G189" s="4">
        <v>5294.64</v>
      </c>
      <c r="H189" s="4">
        <v>6475.87</v>
      </c>
      <c r="I189" s="4">
        <v>1618.9675</v>
      </c>
      <c r="J189" s="4"/>
      <c r="K189" s="4">
        <v>8094.8375</v>
      </c>
      <c r="L189" s="5">
        <v>0.25</v>
      </c>
      <c r="M189" s="4" t="str">
        <f t="shared" si="3"/>
        <v> R$  1,323.66 </v>
      </c>
      <c r="N189" s="4" t="str">
        <f t="shared" si="4"/>
        <v> R$  295.31 </v>
      </c>
      <c r="O189" s="3"/>
      <c r="P189" s="3"/>
    </row>
    <row r="190" ht="13.5" customHeight="1">
      <c r="A190" s="3">
        <v>4.06050139E8</v>
      </c>
      <c r="B190" s="3" t="s">
        <v>218</v>
      </c>
      <c r="C190" s="3" t="s">
        <v>32</v>
      </c>
      <c r="D190" s="3" t="s">
        <v>33</v>
      </c>
      <c r="E190" s="3" t="s">
        <v>28</v>
      </c>
      <c r="F190" s="4">
        <v>1181.23</v>
      </c>
      <c r="G190" s="4">
        <v>5562.6</v>
      </c>
      <c r="H190" s="4">
        <v>6743.83</v>
      </c>
      <c r="I190" s="4">
        <v>1685.9575</v>
      </c>
      <c r="J190" s="4"/>
      <c r="K190" s="4">
        <v>8429.7875</v>
      </c>
      <c r="L190" s="5">
        <v>0.25</v>
      </c>
      <c r="M190" s="4" t="str">
        <f t="shared" si="3"/>
        <v> R$  1,390.65 </v>
      </c>
      <c r="N190" s="4" t="str">
        <f t="shared" si="4"/>
        <v> R$  295.31 </v>
      </c>
      <c r="O190" s="3"/>
      <c r="P190" s="3"/>
    </row>
    <row r="191" ht="13.5" customHeight="1">
      <c r="A191" s="3">
        <v>4.06050112E8</v>
      </c>
      <c r="B191" s="3" t="s">
        <v>219</v>
      </c>
      <c r="C191" s="3" t="s">
        <v>32</v>
      </c>
      <c r="D191" s="3" t="s">
        <v>33</v>
      </c>
      <c r="E191" s="3" t="s">
        <v>28</v>
      </c>
      <c r="F191" s="4">
        <v>1559.31</v>
      </c>
      <c r="G191" s="4">
        <v>5985.25</v>
      </c>
      <c r="H191" s="4">
        <v>7544.56</v>
      </c>
      <c r="I191" s="4">
        <v>1886.14</v>
      </c>
      <c r="J191" s="4"/>
      <c r="K191" s="4">
        <v>9430.7</v>
      </c>
      <c r="L191" s="5">
        <v>0.25</v>
      </c>
      <c r="M191" s="4" t="str">
        <f t="shared" si="3"/>
        <v> R$  1,496.31 </v>
      </c>
      <c r="N191" s="4" t="str">
        <f t="shared" si="4"/>
        <v> R$  389.83 </v>
      </c>
      <c r="O191" s="3"/>
      <c r="P191" s="3"/>
    </row>
    <row r="192" ht="13.5" customHeight="1">
      <c r="A192" s="3">
        <v>4.06050074E8</v>
      </c>
      <c r="B192" s="3" t="s">
        <v>220</v>
      </c>
      <c r="C192" s="3" t="s">
        <v>32</v>
      </c>
      <c r="D192" s="3" t="s">
        <v>33</v>
      </c>
      <c r="E192" s="3" t="s">
        <v>28</v>
      </c>
      <c r="F192" s="4">
        <v>1559.31</v>
      </c>
      <c r="G192" s="4">
        <v>6677.62</v>
      </c>
      <c r="H192" s="4">
        <v>8236.93</v>
      </c>
      <c r="I192" s="4">
        <v>2059.2325</v>
      </c>
      <c r="J192" s="4"/>
      <c r="K192" s="4">
        <v>10296.1625</v>
      </c>
      <c r="L192" s="5">
        <v>0.25</v>
      </c>
      <c r="M192" s="4" t="str">
        <f t="shared" si="3"/>
        <v> R$  1,669.41 </v>
      </c>
      <c r="N192" s="4" t="str">
        <f t="shared" si="4"/>
        <v> R$  389.83 </v>
      </c>
      <c r="O192" s="3"/>
      <c r="P192" s="3"/>
    </row>
    <row r="193" ht="13.5" customHeight="1">
      <c r="A193" s="3">
        <v>4.06050082E8</v>
      </c>
      <c r="B193" s="3" t="s">
        <v>221</v>
      </c>
      <c r="C193" s="3" t="s">
        <v>32</v>
      </c>
      <c r="D193" s="3" t="s">
        <v>33</v>
      </c>
      <c r="E193" s="3" t="s">
        <v>28</v>
      </c>
      <c r="F193" s="4">
        <v>1473.29</v>
      </c>
      <c r="G193" s="4">
        <v>7094.8</v>
      </c>
      <c r="H193" s="4">
        <v>8568.09</v>
      </c>
      <c r="I193" s="4">
        <v>2142.0225</v>
      </c>
      <c r="J193" s="4"/>
      <c r="K193" s="4">
        <v>10710.1125</v>
      </c>
      <c r="L193" s="5">
        <v>0.25</v>
      </c>
      <c r="M193" s="4" t="str">
        <f t="shared" si="3"/>
        <v> R$  1,773.70 </v>
      </c>
      <c r="N193" s="4" t="str">
        <f t="shared" si="4"/>
        <v> R$  368.32 </v>
      </c>
      <c r="O193" s="3"/>
      <c r="P193" s="3"/>
    </row>
    <row r="194" ht="13.5" customHeight="1">
      <c r="A194" s="3">
        <v>4.0605009E8</v>
      </c>
      <c r="B194" s="3" t="s">
        <v>222</v>
      </c>
      <c r="C194" s="3" t="s">
        <v>32</v>
      </c>
      <c r="D194" s="3" t="s">
        <v>33</v>
      </c>
      <c r="E194" s="3" t="s">
        <v>28</v>
      </c>
      <c r="F194" s="4">
        <v>1473.29</v>
      </c>
      <c r="G194" s="4">
        <v>7717.67</v>
      </c>
      <c r="H194" s="4">
        <v>9190.96</v>
      </c>
      <c r="I194" s="4">
        <v>2297.74</v>
      </c>
      <c r="J194" s="4"/>
      <c r="K194" s="4">
        <v>11488.7</v>
      </c>
      <c r="L194" s="5">
        <v>0.25</v>
      </c>
      <c r="M194" s="4" t="str">
        <f t="shared" si="3"/>
        <v> R$  1,929.42 </v>
      </c>
      <c r="N194" s="4" t="str">
        <f t="shared" si="4"/>
        <v> R$  368.32 </v>
      </c>
      <c r="O194" s="3"/>
      <c r="P194" s="3"/>
    </row>
    <row r="195" ht="13.5" customHeight="1">
      <c r="A195" s="6">
        <v>4.0604001E8</v>
      </c>
      <c r="B195" s="6" t="s">
        <v>223</v>
      </c>
      <c r="C195" s="6" t="s">
        <v>32</v>
      </c>
      <c r="D195" s="6" t="s">
        <v>33</v>
      </c>
      <c r="E195" s="6" t="s">
        <v>28</v>
      </c>
      <c r="F195" s="7">
        <v>60.58</v>
      </c>
      <c r="G195" s="7">
        <v>222.6</v>
      </c>
      <c r="H195" s="7">
        <v>283.18</v>
      </c>
      <c r="I195" s="7"/>
      <c r="J195" s="7"/>
      <c r="K195" s="7">
        <v>283.18</v>
      </c>
      <c r="L195" s="8">
        <v>0.0</v>
      </c>
      <c r="M195" s="6"/>
      <c r="N195" s="6"/>
      <c r="O195" s="9"/>
      <c r="P195" s="9"/>
    </row>
    <row r="196" ht="13.5" customHeight="1">
      <c r="A196" s="6">
        <v>4.06040141E8</v>
      </c>
      <c r="B196" s="6" t="s">
        <v>224</v>
      </c>
      <c r="C196" s="6" t="s">
        <v>32</v>
      </c>
      <c r="D196" s="6" t="s">
        <v>33</v>
      </c>
      <c r="E196" s="6" t="s">
        <v>28</v>
      </c>
      <c r="F196" s="7">
        <v>267.29</v>
      </c>
      <c r="G196" s="7">
        <v>414.0</v>
      </c>
      <c r="H196" s="7">
        <v>681.29</v>
      </c>
      <c r="I196" s="7"/>
      <c r="J196" s="7"/>
      <c r="K196" s="7">
        <v>681.29</v>
      </c>
      <c r="L196" s="8">
        <v>0.0</v>
      </c>
      <c r="M196" s="6"/>
      <c r="N196" s="6"/>
      <c r="O196" s="9"/>
      <c r="P196" s="9"/>
    </row>
    <row r="197" ht="13.5" customHeight="1">
      <c r="A197" s="6">
        <v>4.0604006E8</v>
      </c>
      <c r="B197" s="6" t="s">
        <v>225</v>
      </c>
      <c r="C197" s="6" t="s">
        <v>32</v>
      </c>
      <c r="D197" s="6" t="s">
        <v>33</v>
      </c>
      <c r="E197" s="6" t="s">
        <v>28</v>
      </c>
      <c r="F197" s="7">
        <v>399.36</v>
      </c>
      <c r="G197" s="7">
        <v>666.0</v>
      </c>
      <c r="H197" s="7">
        <v>1065.36</v>
      </c>
      <c r="I197" s="7"/>
      <c r="J197" s="7"/>
      <c r="K197" s="7">
        <v>1065.36</v>
      </c>
      <c r="L197" s="8">
        <v>0.0</v>
      </c>
      <c r="M197" s="6"/>
      <c r="N197" s="6"/>
      <c r="O197" s="9"/>
      <c r="P197" s="9"/>
    </row>
    <row r="198" ht="13.5" customHeight="1">
      <c r="A198" s="6">
        <v>4.06040095E8</v>
      </c>
      <c r="B198" s="6" t="s">
        <v>226</v>
      </c>
      <c r="C198" s="6" t="s">
        <v>32</v>
      </c>
      <c r="D198" s="6" t="s">
        <v>33</v>
      </c>
      <c r="E198" s="6" t="s">
        <v>28</v>
      </c>
      <c r="F198" s="7">
        <v>399.36</v>
      </c>
      <c r="G198" s="7">
        <v>666.0</v>
      </c>
      <c r="H198" s="7">
        <v>1065.36</v>
      </c>
      <c r="I198" s="7"/>
      <c r="J198" s="7"/>
      <c r="K198" s="7">
        <v>1065.36</v>
      </c>
      <c r="L198" s="8">
        <v>0.0</v>
      </c>
      <c r="M198" s="6"/>
      <c r="N198" s="6"/>
      <c r="O198" s="9"/>
      <c r="P198" s="9"/>
    </row>
    <row r="199" ht="13.5" customHeight="1">
      <c r="A199" s="6">
        <v>4.06040052E8</v>
      </c>
      <c r="B199" s="6" t="s">
        <v>227</v>
      </c>
      <c r="C199" s="6" t="s">
        <v>32</v>
      </c>
      <c r="D199" s="6" t="s">
        <v>33</v>
      </c>
      <c r="E199" s="6" t="s">
        <v>28</v>
      </c>
      <c r="F199" s="7">
        <v>399.36</v>
      </c>
      <c r="G199" s="7">
        <v>666.0</v>
      </c>
      <c r="H199" s="7">
        <v>1065.36</v>
      </c>
      <c r="I199" s="7"/>
      <c r="J199" s="7"/>
      <c r="K199" s="7">
        <v>1065.36</v>
      </c>
      <c r="L199" s="8">
        <v>0.0</v>
      </c>
      <c r="M199" s="6"/>
      <c r="N199" s="6"/>
      <c r="O199" s="9"/>
      <c r="P199" s="9"/>
    </row>
    <row r="200" ht="13.5" customHeight="1">
      <c r="A200" s="6">
        <v>4.06040206E8</v>
      </c>
      <c r="B200" s="6" t="s">
        <v>228</v>
      </c>
      <c r="C200" s="6" t="s">
        <v>32</v>
      </c>
      <c r="D200" s="6" t="s">
        <v>33</v>
      </c>
      <c r="E200" s="6" t="s">
        <v>28</v>
      </c>
      <c r="F200" s="7">
        <v>399.36</v>
      </c>
      <c r="G200" s="7">
        <v>666.0</v>
      </c>
      <c r="H200" s="7">
        <v>1065.36</v>
      </c>
      <c r="I200" s="7"/>
      <c r="J200" s="7"/>
      <c r="K200" s="7">
        <v>1065.36</v>
      </c>
      <c r="L200" s="8">
        <v>0.0</v>
      </c>
      <c r="M200" s="6"/>
      <c r="N200" s="6"/>
      <c r="O200" s="9"/>
      <c r="P200" s="9"/>
    </row>
    <row r="201" ht="13.5" customHeight="1">
      <c r="A201" s="6">
        <v>4.06040087E8</v>
      </c>
      <c r="B201" s="6" t="s">
        <v>229</v>
      </c>
      <c r="C201" s="6" t="s">
        <v>32</v>
      </c>
      <c r="D201" s="6" t="s">
        <v>33</v>
      </c>
      <c r="E201" s="6" t="s">
        <v>28</v>
      </c>
      <c r="F201" s="7">
        <v>399.36</v>
      </c>
      <c r="G201" s="7">
        <v>666.0</v>
      </c>
      <c r="H201" s="7">
        <v>1065.36</v>
      </c>
      <c r="I201" s="7"/>
      <c r="J201" s="7"/>
      <c r="K201" s="7">
        <v>1065.36</v>
      </c>
      <c r="L201" s="8">
        <v>0.0</v>
      </c>
      <c r="M201" s="6"/>
      <c r="N201" s="6"/>
      <c r="O201" s="9"/>
      <c r="P201" s="9"/>
    </row>
    <row r="202" ht="13.5" customHeight="1">
      <c r="A202" s="6">
        <v>4.06040214E8</v>
      </c>
      <c r="B202" s="6" t="s">
        <v>230</v>
      </c>
      <c r="C202" s="6" t="s">
        <v>32</v>
      </c>
      <c r="D202" s="6" t="s">
        <v>33</v>
      </c>
      <c r="E202" s="6" t="s">
        <v>28</v>
      </c>
      <c r="F202" s="7">
        <v>399.36</v>
      </c>
      <c r="G202" s="7">
        <v>666.0</v>
      </c>
      <c r="H202" s="7">
        <v>1065.36</v>
      </c>
      <c r="I202" s="7"/>
      <c r="J202" s="7"/>
      <c r="K202" s="7">
        <v>1065.36</v>
      </c>
      <c r="L202" s="8">
        <v>0.0</v>
      </c>
      <c r="M202" s="6"/>
      <c r="N202" s="6"/>
      <c r="O202" s="9"/>
      <c r="P202" s="9"/>
    </row>
    <row r="203" ht="13.5" customHeight="1">
      <c r="A203" s="6">
        <v>4.06040125E8</v>
      </c>
      <c r="B203" s="6" t="s">
        <v>231</v>
      </c>
      <c r="C203" s="6" t="s">
        <v>32</v>
      </c>
      <c r="D203" s="6" t="s">
        <v>33</v>
      </c>
      <c r="E203" s="6" t="s">
        <v>28</v>
      </c>
      <c r="F203" s="7">
        <v>399.36</v>
      </c>
      <c r="G203" s="7">
        <v>666.0</v>
      </c>
      <c r="H203" s="7">
        <v>1065.36</v>
      </c>
      <c r="I203" s="7"/>
      <c r="J203" s="7"/>
      <c r="K203" s="7">
        <v>1065.36</v>
      </c>
      <c r="L203" s="8">
        <v>0.0</v>
      </c>
      <c r="M203" s="6"/>
      <c r="N203" s="6"/>
      <c r="O203" s="9"/>
      <c r="P203" s="9"/>
    </row>
    <row r="204" ht="13.5" customHeight="1">
      <c r="A204" s="6">
        <v>4.06040079E8</v>
      </c>
      <c r="B204" s="6" t="s">
        <v>232</v>
      </c>
      <c r="C204" s="6" t="s">
        <v>32</v>
      </c>
      <c r="D204" s="6" t="s">
        <v>33</v>
      </c>
      <c r="E204" s="6" t="s">
        <v>28</v>
      </c>
      <c r="F204" s="7">
        <v>399.36</v>
      </c>
      <c r="G204" s="7">
        <v>666.0</v>
      </c>
      <c r="H204" s="7">
        <v>1065.36</v>
      </c>
      <c r="I204" s="7"/>
      <c r="J204" s="7"/>
      <c r="K204" s="7">
        <v>1065.36</v>
      </c>
      <c r="L204" s="8">
        <v>0.0</v>
      </c>
      <c r="M204" s="6"/>
      <c r="N204" s="6"/>
      <c r="O204" s="9"/>
      <c r="P204" s="9"/>
    </row>
    <row r="205" ht="13.5" customHeight="1">
      <c r="A205" s="6">
        <v>4.06040109E8</v>
      </c>
      <c r="B205" s="6" t="s">
        <v>233</v>
      </c>
      <c r="C205" s="6" t="s">
        <v>32</v>
      </c>
      <c r="D205" s="6" t="s">
        <v>33</v>
      </c>
      <c r="E205" s="6" t="s">
        <v>28</v>
      </c>
      <c r="F205" s="7">
        <v>399.36</v>
      </c>
      <c r="G205" s="7">
        <v>666.0</v>
      </c>
      <c r="H205" s="7">
        <v>1065.36</v>
      </c>
      <c r="I205" s="7"/>
      <c r="J205" s="7"/>
      <c r="K205" s="7">
        <v>1065.36</v>
      </c>
      <c r="L205" s="8">
        <v>0.0</v>
      </c>
      <c r="M205" s="6"/>
      <c r="N205" s="6"/>
      <c r="O205" s="9"/>
      <c r="P205" s="9"/>
    </row>
    <row r="206" ht="13.5" customHeight="1">
      <c r="A206" s="6">
        <v>4.06040133E8</v>
      </c>
      <c r="B206" s="6" t="s">
        <v>234</v>
      </c>
      <c r="C206" s="6" t="s">
        <v>32</v>
      </c>
      <c r="D206" s="6" t="s">
        <v>33</v>
      </c>
      <c r="E206" s="6" t="s">
        <v>28</v>
      </c>
      <c r="F206" s="7">
        <v>399.36</v>
      </c>
      <c r="G206" s="7">
        <v>666.0</v>
      </c>
      <c r="H206" s="7">
        <v>1065.36</v>
      </c>
      <c r="I206" s="7"/>
      <c r="J206" s="7"/>
      <c r="K206" s="7">
        <v>1065.36</v>
      </c>
      <c r="L206" s="8">
        <v>0.0</v>
      </c>
      <c r="M206" s="6"/>
      <c r="N206" s="6"/>
      <c r="O206" s="9"/>
      <c r="P206" s="9"/>
    </row>
    <row r="207" ht="13.5" customHeight="1">
      <c r="A207" s="6">
        <v>4.06040303E8</v>
      </c>
      <c r="B207" s="6" t="s">
        <v>235</v>
      </c>
      <c r="C207" s="6" t="s">
        <v>32</v>
      </c>
      <c r="D207" s="6" t="s">
        <v>33</v>
      </c>
      <c r="E207" s="6" t="s">
        <v>28</v>
      </c>
      <c r="F207" s="7">
        <v>399.36</v>
      </c>
      <c r="G207" s="7">
        <v>666.0</v>
      </c>
      <c r="H207" s="7">
        <v>1065.36</v>
      </c>
      <c r="I207" s="7"/>
      <c r="J207" s="7"/>
      <c r="K207" s="7">
        <v>1065.36</v>
      </c>
      <c r="L207" s="8">
        <v>0.0</v>
      </c>
      <c r="M207" s="6"/>
      <c r="N207" s="6"/>
      <c r="O207" s="9"/>
      <c r="P207" s="9"/>
    </row>
    <row r="208" ht="13.5" customHeight="1">
      <c r="A208" s="6">
        <v>4.0604029E8</v>
      </c>
      <c r="B208" s="6" t="s">
        <v>236</v>
      </c>
      <c r="C208" s="6" t="s">
        <v>32</v>
      </c>
      <c r="D208" s="6" t="s">
        <v>33</v>
      </c>
      <c r="E208" s="6" t="s">
        <v>28</v>
      </c>
      <c r="F208" s="7">
        <v>399.36</v>
      </c>
      <c r="G208" s="7">
        <v>666.0</v>
      </c>
      <c r="H208" s="7">
        <v>1065.36</v>
      </c>
      <c r="I208" s="7"/>
      <c r="J208" s="7"/>
      <c r="K208" s="7">
        <v>1065.36</v>
      </c>
      <c r="L208" s="8">
        <v>0.0</v>
      </c>
      <c r="M208" s="6"/>
      <c r="N208" s="6"/>
      <c r="O208" s="9"/>
      <c r="P208" s="9"/>
    </row>
    <row r="209" ht="13.5" customHeight="1">
      <c r="A209" s="6">
        <v>4.06040117E8</v>
      </c>
      <c r="B209" s="6" t="s">
        <v>237</v>
      </c>
      <c r="C209" s="6" t="s">
        <v>32</v>
      </c>
      <c r="D209" s="6" t="s">
        <v>33</v>
      </c>
      <c r="E209" s="6" t="s">
        <v>28</v>
      </c>
      <c r="F209" s="7">
        <v>399.36</v>
      </c>
      <c r="G209" s="7">
        <v>666.0</v>
      </c>
      <c r="H209" s="7">
        <v>1065.36</v>
      </c>
      <c r="I209" s="7"/>
      <c r="J209" s="7"/>
      <c r="K209" s="7">
        <v>1065.36</v>
      </c>
      <c r="L209" s="8">
        <v>0.0</v>
      </c>
      <c r="M209" s="6"/>
      <c r="N209" s="6"/>
      <c r="O209" s="9"/>
      <c r="P209" s="9"/>
    </row>
    <row r="210" ht="13.5" customHeight="1">
      <c r="A210" s="6">
        <v>4.0604032E8</v>
      </c>
      <c r="B210" s="6" t="s">
        <v>238</v>
      </c>
      <c r="C210" s="6" t="s">
        <v>32</v>
      </c>
      <c r="D210" s="6" t="s">
        <v>33</v>
      </c>
      <c r="E210" s="6" t="s">
        <v>28</v>
      </c>
      <c r="F210" s="7">
        <v>399.36</v>
      </c>
      <c r="G210" s="7">
        <v>666.0</v>
      </c>
      <c r="H210" s="7">
        <v>1065.36</v>
      </c>
      <c r="I210" s="7"/>
      <c r="J210" s="7"/>
      <c r="K210" s="7">
        <v>1065.36</v>
      </c>
      <c r="L210" s="8">
        <v>0.0</v>
      </c>
      <c r="M210" s="6"/>
      <c r="N210" s="6"/>
      <c r="O210" s="9"/>
      <c r="P210" s="9"/>
    </row>
    <row r="211" ht="13.5" customHeight="1">
      <c r="A211" s="6">
        <v>4.06040192E8</v>
      </c>
      <c r="B211" s="6" t="s">
        <v>239</v>
      </c>
      <c r="C211" s="6" t="s">
        <v>32</v>
      </c>
      <c r="D211" s="6" t="s">
        <v>33</v>
      </c>
      <c r="E211" s="6" t="s">
        <v>28</v>
      </c>
      <c r="F211" s="7">
        <v>399.36</v>
      </c>
      <c r="G211" s="7">
        <v>666.0</v>
      </c>
      <c r="H211" s="7">
        <v>1065.36</v>
      </c>
      <c r="I211" s="7"/>
      <c r="J211" s="7"/>
      <c r="K211" s="7">
        <v>1065.36</v>
      </c>
      <c r="L211" s="8">
        <v>0.0</v>
      </c>
      <c r="M211" s="6"/>
      <c r="N211" s="6"/>
      <c r="O211" s="9"/>
      <c r="P211" s="9"/>
    </row>
    <row r="212" ht="13.5" customHeight="1">
      <c r="A212" s="6">
        <v>4.06040311E8</v>
      </c>
      <c r="B212" s="6" t="s">
        <v>240</v>
      </c>
      <c r="C212" s="6" t="s">
        <v>32</v>
      </c>
      <c r="D212" s="6" t="s">
        <v>33</v>
      </c>
      <c r="E212" s="6" t="s">
        <v>28</v>
      </c>
      <c r="F212" s="7">
        <v>399.36</v>
      </c>
      <c r="G212" s="7">
        <v>666.0</v>
      </c>
      <c r="H212" s="7">
        <v>1065.36</v>
      </c>
      <c r="I212" s="7"/>
      <c r="J212" s="7"/>
      <c r="K212" s="7">
        <v>1065.36</v>
      </c>
      <c r="L212" s="8">
        <v>0.0</v>
      </c>
      <c r="M212" s="6"/>
      <c r="N212" s="6"/>
      <c r="O212" s="9"/>
      <c r="P212" s="9"/>
    </row>
    <row r="213" ht="13.5" customHeight="1">
      <c r="A213" s="6">
        <v>4.06040222E8</v>
      </c>
      <c r="B213" s="6" t="s">
        <v>241</v>
      </c>
      <c r="C213" s="6" t="s">
        <v>32</v>
      </c>
      <c r="D213" s="6" t="s">
        <v>33</v>
      </c>
      <c r="E213" s="6" t="s">
        <v>28</v>
      </c>
      <c r="F213" s="7">
        <v>399.36</v>
      </c>
      <c r="G213" s="7">
        <v>666.0</v>
      </c>
      <c r="H213" s="7">
        <v>1065.36</v>
      </c>
      <c r="I213" s="7"/>
      <c r="J213" s="7"/>
      <c r="K213" s="7">
        <v>1065.36</v>
      </c>
      <c r="L213" s="8">
        <v>0.0</v>
      </c>
      <c r="M213" s="6"/>
      <c r="N213" s="6"/>
      <c r="O213" s="9"/>
      <c r="P213" s="9"/>
    </row>
    <row r="214" ht="13.5" customHeight="1">
      <c r="A214" s="6">
        <v>4.06040273E8</v>
      </c>
      <c r="B214" s="6" t="s">
        <v>242</v>
      </c>
      <c r="C214" s="6" t="s">
        <v>32</v>
      </c>
      <c r="D214" s="6" t="s">
        <v>33</v>
      </c>
      <c r="E214" s="6" t="s">
        <v>28</v>
      </c>
      <c r="F214" s="7">
        <v>399.36</v>
      </c>
      <c r="G214" s="7">
        <v>666.0</v>
      </c>
      <c r="H214" s="7">
        <v>1065.36</v>
      </c>
      <c r="I214" s="7"/>
      <c r="J214" s="7"/>
      <c r="K214" s="7">
        <v>1065.36</v>
      </c>
      <c r="L214" s="8">
        <v>0.0</v>
      </c>
      <c r="M214" s="6"/>
      <c r="N214" s="6"/>
      <c r="O214" s="9"/>
      <c r="P214" s="9"/>
    </row>
    <row r="215" ht="13.5" customHeight="1">
      <c r="A215" s="6">
        <v>4.06040338E8</v>
      </c>
      <c r="B215" s="6" t="s">
        <v>243</v>
      </c>
      <c r="C215" s="6" t="s">
        <v>32</v>
      </c>
      <c r="D215" s="6" t="s">
        <v>33</v>
      </c>
      <c r="E215" s="6" t="s">
        <v>28</v>
      </c>
      <c r="F215" s="7">
        <v>399.36</v>
      </c>
      <c r="G215" s="7">
        <v>666.0</v>
      </c>
      <c r="H215" s="7">
        <v>1065.36</v>
      </c>
      <c r="I215" s="7"/>
      <c r="J215" s="7"/>
      <c r="K215" s="7">
        <v>1065.36</v>
      </c>
      <c r="L215" s="8">
        <v>0.0</v>
      </c>
      <c r="M215" s="6"/>
      <c r="N215" s="6"/>
      <c r="O215" s="9"/>
      <c r="P215" s="9"/>
    </row>
    <row r="216" ht="13.5" customHeight="1">
      <c r="A216" s="6">
        <v>4.06040028E8</v>
      </c>
      <c r="B216" s="6" t="s">
        <v>244</v>
      </c>
      <c r="C216" s="6" t="s">
        <v>32</v>
      </c>
      <c r="D216" s="6" t="s">
        <v>33</v>
      </c>
      <c r="E216" s="6" t="s">
        <v>28</v>
      </c>
      <c r="F216" s="7">
        <v>587.24</v>
      </c>
      <c r="G216" s="7">
        <v>1027.51</v>
      </c>
      <c r="H216" s="7">
        <v>1614.75</v>
      </c>
      <c r="I216" s="7"/>
      <c r="J216" s="7"/>
      <c r="K216" s="7">
        <v>1614.75</v>
      </c>
      <c r="L216" s="8">
        <v>0.0</v>
      </c>
      <c r="M216" s="6"/>
      <c r="N216" s="6"/>
      <c r="O216" s="9"/>
      <c r="P216" s="9"/>
    </row>
    <row r="217" ht="13.5" customHeight="1">
      <c r="A217" s="6">
        <v>4.06040281E8</v>
      </c>
      <c r="B217" s="6" t="s">
        <v>245</v>
      </c>
      <c r="C217" s="6" t="s">
        <v>32</v>
      </c>
      <c r="D217" s="6" t="s">
        <v>33</v>
      </c>
      <c r="E217" s="6" t="s">
        <v>28</v>
      </c>
      <c r="F217" s="7">
        <v>587.24</v>
      </c>
      <c r="G217" s="7">
        <v>1027.51</v>
      </c>
      <c r="H217" s="7">
        <v>1614.75</v>
      </c>
      <c r="I217" s="7"/>
      <c r="J217" s="7"/>
      <c r="K217" s="7">
        <v>1614.75</v>
      </c>
      <c r="L217" s="8">
        <v>0.0</v>
      </c>
      <c r="M217" s="6"/>
      <c r="N217" s="6"/>
      <c r="O217" s="9"/>
      <c r="P217" s="9"/>
    </row>
    <row r="218" ht="13.5" customHeight="1">
      <c r="A218" s="6">
        <v>4.06040044E8</v>
      </c>
      <c r="B218" s="6" t="s">
        <v>246</v>
      </c>
      <c r="C218" s="6" t="s">
        <v>32</v>
      </c>
      <c r="D218" s="6" t="s">
        <v>33</v>
      </c>
      <c r="E218" s="6" t="s">
        <v>28</v>
      </c>
      <c r="F218" s="7">
        <v>587.24</v>
      </c>
      <c r="G218" s="7">
        <v>1027.51</v>
      </c>
      <c r="H218" s="7">
        <v>1614.75</v>
      </c>
      <c r="I218" s="7"/>
      <c r="J218" s="7"/>
      <c r="K218" s="7">
        <v>1614.75</v>
      </c>
      <c r="L218" s="8">
        <v>0.0</v>
      </c>
      <c r="M218" s="6"/>
      <c r="N218" s="6"/>
      <c r="O218" s="9"/>
      <c r="P218" s="9"/>
    </row>
    <row r="219" ht="13.5" customHeight="1">
      <c r="A219" s="6">
        <v>4.06040265E8</v>
      </c>
      <c r="B219" s="6" t="s">
        <v>247</v>
      </c>
      <c r="C219" s="6" t="s">
        <v>32</v>
      </c>
      <c r="D219" s="6" t="s">
        <v>33</v>
      </c>
      <c r="E219" s="6" t="s">
        <v>28</v>
      </c>
      <c r="F219" s="7">
        <v>587.24</v>
      </c>
      <c r="G219" s="7">
        <v>1027.51</v>
      </c>
      <c r="H219" s="7">
        <v>1614.75</v>
      </c>
      <c r="I219" s="7"/>
      <c r="J219" s="7"/>
      <c r="K219" s="7">
        <v>1614.75</v>
      </c>
      <c r="L219" s="8">
        <v>0.0</v>
      </c>
      <c r="M219" s="6"/>
      <c r="N219" s="6"/>
      <c r="O219" s="9"/>
      <c r="P219" s="9"/>
    </row>
    <row r="220" ht="13.5" customHeight="1">
      <c r="A220" s="6">
        <v>4.0604015E8</v>
      </c>
      <c r="B220" s="6" t="s">
        <v>248</v>
      </c>
      <c r="C220" s="6" t="s">
        <v>32</v>
      </c>
      <c r="D220" s="6" t="s">
        <v>33</v>
      </c>
      <c r="E220" s="6" t="s">
        <v>28</v>
      </c>
      <c r="F220" s="7">
        <v>1027.67</v>
      </c>
      <c r="G220" s="7">
        <v>1798.14</v>
      </c>
      <c r="H220" s="7">
        <v>2825.81</v>
      </c>
      <c r="I220" s="7"/>
      <c r="J220" s="7"/>
      <c r="K220" s="7">
        <v>2825.81</v>
      </c>
      <c r="L220" s="8">
        <v>0.0</v>
      </c>
      <c r="M220" s="6"/>
      <c r="N220" s="6"/>
      <c r="O220" s="9"/>
      <c r="P220" s="9"/>
    </row>
    <row r="221" ht="13.5" customHeight="1">
      <c r="A221" s="6">
        <v>4.06040176E8</v>
      </c>
      <c r="B221" s="6" t="s">
        <v>249</v>
      </c>
      <c r="C221" s="6" t="s">
        <v>32</v>
      </c>
      <c r="D221" s="6" t="s">
        <v>33</v>
      </c>
      <c r="E221" s="6" t="s">
        <v>28</v>
      </c>
      <c r="F221" s="7">
        <v>1027.67</v>
      </c>
      <c r="G221" s="7">
        <v>1798.14</v>
      </c>
      <c r="H221" s="7">
        <v>2825.81</v>
      </c>
      <c r="I221" s="7"/>
      <c r="J221" s="7"/>
      <c r="K221" s="7">
        <v>2825.81</v>
      </c>
      <c r="L221" s="8">
        <v>0.0</v>
      </c>
      <c r="M221" s="6"/>
      <c r="N221" s="6"/>
      <c r="O221" s="9"/>
      <c r="P221" s="9"/>
    </row>
    <row r="222" ht="13.5" customHeight="1">
      <c r="A222" s="6">
        <v>4.06040184E8</v>
      </c>
      <c r="B222" s="6" t="s">
        <v>250</v>
      </c>
      <c r="C222" s="6" t="s">
        <v>32</v>
      </c>
      <c r="D222" s="6" t="s">
        <v>33</v>
      </c>
      <c r="E222" s="6" t="s">
        <v>28</v>
      </c>
      <c r="F222" s="7">
        <v>1027.67</v>
      </c>
      <c r="G222" s="7">
        <v>1798.14</v>
      </c>
      <c r="H222" s="7">
        <v>2825.81</v>
      </c>
      <c r="I222" s="7"/>
      <c r="J222" s="7"/>
      <c r="K222" s="7">
        <v>2825.81</v>
      </c>
      <c r="L222" s="8">
        <v>0.0</v>
      </c>
      <c r="M222" s="6"/>
      <c r="N222" s="6"/>
      <c r="O222" s="9"/>
      <c r="P222" s="9"/>
    </row>
    <row r="223" ht="13.5" customHeight="1">
      <c r="A223" s="6">
        <v>4.06040168E8</v>
      </c>
      <c r="B223" s="6" t="s">
        <v>251</v>
      </c>
      <c r="C223" s="6" t="s">
        <v>32</v>
      </c>
      <c r="D223" s="6" t="s">
        <v>33</v>
      </c>
      <c r="E223" s="6" t="s">
        <v>28</v>
      </c>
      <c r="F223" s="7">
        <v>1746.01</v>
      </c>
      <c r="G223" s="7">
        <v>1798.16</v>
      </c>
      <c r="H223" s="7">
        <v>3544.17</v>
      </c>
      <c r="I223" s="7"/>
      <c r="J223" s="7"/>
      <c r="K223" s="7">
        <v>3544.17</v>
      </c>
      <c r="L223" s="8">
        <v>0.0</v>
      </c>
      <c r="M223" s="6"/>
      <c r="N223" s="6"/>
      <c r="O223" s="9"/>
      <c r="P223" s="9"/>
    </row>
    <row r="224" ht="13.5" customHeight="1">
      <c r="A224" s="3">
        <v>4.07010386E8</v>
      </c>
      <c r="B224" s="3" t="s">
        <v>252</v>
      </c>
      <c r="C224" s="3" t="s">
        <v>253</v>
      </c>
      <c r="D224" s="3" t="s">
        <v>33</v>
      </c>
      <c r="E224" s="3" t="s">
        <v>28</v>
      </c>
      <c r="F224" s="4">
        <v>2000.0</v>
      </c>
      <c r="G224" s="4">
        <v>4145.0</v>
      </c>
      <c r="H224" s="4">
        <v>6145.0</v>
      </c>
      <c r="I224" s="4">
        <v>3072.5</v>
      </c>
      <c r="J224" s="4"/>
      <c r="K224" s="4">
        <v>9217.5</v>
      </c>
      <c r="L224" s="5">
        <v>0.5</v>
      </c>
      <c r="M224" s="4" t="str">
        <f t="shared" ref="M224:M225" si="5">G224*L224</f>
        <v> R$  2,072.50 </v>
      </c>
      <c r="N224" s="4" t="str">
        <f t="shared" ref="N224:N225" si="6">F224*L224</f>
        <v> R$  1,000.00 </v>
      </c>
      <c r="O224" s="3"/>
      <c r="P224" s="3"/>
    </row>
    <row r="225" ht="13.5" customHeight="1">
      <c r="A225" s="3">
        <v>4.07010173E8</v>
      </c>
      <c r="B225" s="3" t="s">
        <v>254</v>
      </c>
      <c r="C225" s="3" t="s">
        <v>253</v>
      </c>
      <c r="D225" s="3" t="s">
        <v>33</v>
      </c>
      <c r="E225" s="3" t="s">
        <v>28</v>
      </c>
      <c r="F225" s="4">
        <v>2000.0</v>
      </c>
      <c r="G225" s="4">
        <v>2350.0</v>
      </c>
      <c r="H225" s="4">
        <v>4350.0</v>
      </c>
      <c r="I225" s="4">
        <v>2175.0</v>
      </c>
      <c r="J225" s="4"/>
      <c r="K225" s="4">
        <v>6525.0</v>
      </c>
      <c r="L225" s="5">
        <v>0.5</v>
      </c>
      <c r="M225" s="4" t="str">
        <f t="shared" si="5"/>
        <v> R$  1,175.00 </v>
      </c>
      <c r="N225" s="4" t="str">
        <f t="shared" si="6"/>
        <v> R$  1,000.00 </v>
      </c>
      <c r="O225" s="3"/>
      <c r="P225" s="3"/>
    </row>
    <row r="226" ht="13.5" customHeight="1">
      <c r="A226" s="6">
        <v>4.07010378E8</v>
      </c>
      <c r="B226" s="6" t="s">
        <v>255</v>
      </c>
      <c r="C226" s="6" t="s">
        <v>253</v>
      </c>
      <c r="D226" s="6" t="s">
        <v>33</v>
      </c>
      <c r="E226" s="6" t="s">
        <v>28</v>
      </c>
      <c r="F226" s="7">
        <v>183.0</v>
      </c>
      <c r="G226" s="7">
        <v>792.0</v>
      </c>
      <c r="H226" s="7">
        <v>975.0</v>
      </c>
      <c r="I226" s="7"/>
      <c r="J226" s="7"/>
      <c r="K226" s="7">
        <v>975.0</v>
      </c>
      <c r="L226" s="8">
        <v>0.0</v>
      </c>
      <c r="M226" s="6"/>
      <c r="N226" s="6"/>
      <c r="O226" s="9"/>
      <c r="P226" s="9"/>
    </row>
    <row r="227" ht="13.5" customHeight="1">
      <c r="A227" s="6">
        <v>4.0702008E8</v>
      </c>
      <c r="B227" s="6" t="s">
        <v>256</v>
      </c>
      <c r="C227" s="6" t="s">
        <v>253</v>
      </c>
      <c r="D227" s="6" t="s">
        <v>33</v>
      </c>
      <c r="E227" s="6" t="s">
        <v>28</v>
      </c>
      <c r="F227" s="7">
        <v>256.59</v>
      </c>
      <c r="G227" s="7">
        <v>1024.16</v>
      </c>
      <c r="H227" s="7">
        <v>1280.75</v>
      </c>
      <c r="I227" s="7"/>
      <c r="J227" s="7"/>
      <c r="K227" s="7">
        <v>1280.75</v>
      </c>
      <c r="L227" s="8">
        <v>0.0</v>
      </c>
      <c r="M227" s="6"/>
      <c r="N227" s="6"/>
      <c r="O227" s="9"/>
      <c r="P227" s="9"/>
    </row>
    <row r="228" ht="13.5" customHeight="1">
      <c r="A228" s="6">
        <v>4.07010181E8</v>
      </c>
      <c r="B228" s="6" t="s">
        <v>257</v>
      </c>
      <c r="C228" s="6" t="s">
        <v>253</v>
      </c>
      <c r="D228" s="6" t="s">
        <v>33</v>
      </c>
      <c r="E228" s="6" t="s">
        <v>28</v>
      </c>
      <c r="F228" s="7">
        <v>1500.0</v>
      </c>
      <c r="G228" s="7">
        <v>2350.0</v>
      </c>
      <c r="H228" s="7">
        <v>3850.0</v>
      </c>
      <c r="I228" s="7"/>
      <c r="J228" s="7"/>
      <c r="K228" s="7">
        <v>3850.0</v>
      </c>
      <c r="L228" s="8">
        <v>0.0</v>
      </c>
      <c r="M228" s="6"/>
      <c r="N228" s="6"/>
      <c r="O228" s="9"/>
      <c r="P228" s="9"/>
    </row>
    <row r="229" ht="13.5" customHeight="1">
      <c r="A229" s="6">
        <v>4.0701036E8</v>
      </c>
      <c r="B229" s="6" t="s">
        <v>258</v>
      </c>
      <c r="C229" s="6" t="s">
        <v>253</v>
      </c>
      <c r="D229" s="6" t="s">
        <v>33</v>
      </c>
      <c r="E229" s="6" t="s">
        <v>28</v>
      </c>
      <c r="F229" s="7">
        <v>1745.0</v>
      </c>
      <c r="G229" s="7">
        <v>2350.0</v>
      </c>
      <c r="H229" s="7">
        <v>4095.0</v>
      </c>
      <c r="I229" s="7"/>
      <c r="J229" s="7"/>
      <c r="K229" s="7">
        <v>4095.0</v>
      </c>
      <c r="L229" s="8">
        <v>0.0</v>
      </c>
      <c r="M229" s="6"/>
      <c r="N229" s="6"/>
      <c r="O229" s="9"/>
      <c r="P229" s="9"/>
    </row>
    <row r="230" ht="13.5" customHeight="1">
      <c r="A230" s="6">
        <v>4.07010122E8</v>
      </c>
      <c r="B230" s="6" t="s">
        <v>259</v>
      </c>
      <c r="C230" s="6" t="s">
        <v>253</v>
      </c>
      <c r="D230" s="6" t="s">
        <v>33</v>
      </c>
      <c r="E230" s="6" t="s">
        <v>28</v>
      </c>
      <c r="F230" s="7">
        <v>2000.0</v>
      </c>
      <c r="G230" s="7">
        <v>2350.0</v>
      </c>
      <c r="H230" s="7">
        <v>4350.0</v>
      </c>
      <c r="I230" s="7"/>
      <c r="J230" s="7"/>
      <c r="K230" s="7">
        <v>4350.0</v>
      </c>
      <c r="L230" s="8">
        <v>0.0</v>
      </c>
      <c r="M230" s="6"/>
      <c r="N230" s="6"/>
      <c r="O230" s="9"/>
      <c r="P230" s="9"/>
    </row>
    <row r="231" ht="13.5" customHeight="1">
      <c r="A231" s="6">
        <v>4.07030255E8</v>
      </c>
      <c r="B231" s="6" t="s">
        <v>260</v>
      </c>
      <c r="C231" s="6" t="s">
        <v>261</v>
      </c>
      <c r="D231" s="6" t="s">
        <v>33</v>
      </c>
      <c r="E231" s="6" t="s">
        <v>28</v>
      </c>
      <c r="F231" s="7">
        <v>541.22</v>
      </c>
      <c r="G231" s="7">
        <v>1482.31</v>
      </c>
      <c r="H231" s="7">
        <v>2023.53</v>
      </c>
      <c r="I231" s="7"/>
      <c r="J231" s="7">
        <v>2428.54</v>
      </c>
      <c r="K231" s="7">
        <v>4452.07</v>
      </c>
      <c r="L231" s="8">
        <v>0.0</v>
      </c>
      <c r="M231" s="6"/>
      <c r="N231" s="6"/>
      <c r="O231" s="9"/>
      <c r="P231" s="10" t="str">
        <f>J231</f>
        <v> R$  2,428.54 </v>
      </c>
    </row>
    <row r="232" ht="13.5" customHeight="1">
      <c r="A232" s="3">
        <v>4.0704011E8</v>
      </c>
      <c r="B232" s="3" t="s">
        <v>262</v>
      </c>
      <c r="C232" s="3" t="s">
        <v>263</v>
      </c>
      <c r="D232" s="3" t="s">
        <v>27</v>
      </c>
      <c r="E232" s="3" t="s">
        <v>28</v>
      </c>
      <c r="F232" s="4">
        <v>196.76</v>
      </c>
      <c r="G232" s="4">
        <v>399.57</v>
      </c>
      <c r="H232" s="4">
        <v>596.33</v>
      </c>
      <c r="I232" s="4">
        <v>596.33</v>
      </c>
      <c r="J232" s="4"/>
      <c r="K232" s="4">
        <v>1192.66</v>
      </c>
      <c r="L232" s="5">
        <v>1.0</v>
      </c>
      <c r="M232" s="4" t="str">
        <f t="shared" ref="M232:M240" si="7">G232*L232</f>
        <v> R$  399.57 </v>
      </c>
      <c r="N232" s="4" t="str">
        <f t="shared" ref="N232:N240" si="8">F232*L232</f>
        <v> R$  196.76 </v>
      </c>
      <c r="O232" s="3"/>
      <c r="P232" s="3"/>
    </row>
    <row r="233" ht="13.5" customHeight="1">
      <c r="A233" s="3">
        <v>4.07020233E8</v>
      </c>
      <c r="B233" s="3" t="s">
        <v>264</v>
      </c>
      <c r="C233" s="3" t="s">
        <v>263</v>
      </c>
      <c r="D233" s="3" t="s">
        <v>27</v>
      </c>
      <c r="E233" s="3" t="s">
        <v>28</v>
      </c>
      <c r="F233" s="4">
        <v>146.69</v>
      </c>
      <c r="G233" s="4">
        <v>503.39</v>
      </c>
      <c r="H233" s="4">
        <v>650.08</v>
      </c>
      <c r="I233" s="4">
        <v>650.08</v>
      </c>
      <c r="J233" s="4"/>
      <c r="K233" s="4">
        <v>1300.16</v>
      </c>
      <c r="L233" s="5">
        <v>1.0</v>
      </c>
      <c r="M233" s="4" t="str">
        <f t="shared" si="7"/>
        <v> R$  503.39 </v>
      </c>
      <c r="N233" s="4" t="str">
        <f t="shared" si="8"/>
        <v> R$  146.69 </v>
      </c>
      <c r="O233" s="3"/>
      <c r="P233" s="3"/>
    </row>
    <row r="234" ht="13.5" customHeight="1">
      <c r="A234" s="3">
        <v>4.13040143E8</v>
      </c>
      <c r="B234" s="3" t="s">
        <v>265</v>
      </c>
      <c r="C234" s="3" t="s">
        <v>263</v>
      </c>
      <c r="D234" s="3" t="s">
        <v>27</v>
      </c>
      <c r="E234" s="3" t="s">
        <v>28</v>
      </c>
      <c r="F234" s="4">
        <v>183.3</v>
      </c>
      <c r="G234" s="4">
        <v>155.65</v>
      </c>
      <c r="H234" s="4">
        <v>338.95</v>
      </c>
      <c r="I234" s="4">
        <v>677.9</v>
      </c>
      <c r="J234" s="4"/>
      <c r="K234" s="4">
        <v>1016.85</v>
      </c>
      <c r="L234" s="5">
        <v>2.0</v>
      </c>
      <c r="M234" s="4" t="str">
        <f t="shared" si="7"/>
        <v> R$  311.30 </v>
      </c>
      <c r="N234" s="4" t="str">
        <f t="shared" si="8"/>
        <v> R$  366.60 </v>
      </c>
      <c r="O234" s="3"/>
      <c r="P234" s="3"/>
    </row>
    <row r="235" ht="13.5" customHeight="1">
      <c r="A235" s="3">
        <v>4.0703019E8</v>
      </c>
      <c r="B235" s="3" t="s">
        <v>266</v>
      </c>
      <c r="C235" s="3" t="s">
        <v>263</v>
      </c>
      <c r="D235" s="3" t="s">
        <v>27</v>
      </c>
      <c r="E235" s="3" t="s">
        <v>28</v>
      </c>
      <c r="F235" s="4">
        <v>110.0</v>
      </c>
      <c r="G235" s="4">
        <v>574.13</v>
      </c>
      <c r="H235" s="4">
        <v>684.13</v>
      </c>
      <c r="I235" s="4">
        <v>684.13</v>
      </c>
      <c r="J235" s="4"/>
      <c r="K235" s="4">
        <v>1368.26</v>
      </c>
      <c r="L235" s="5">
        <v>1.0</v>
      </c>
      <c r="M235" s="4" t="str">
        <f t="shared" si="7"/>
        <v> R$  574.13 </v>
      </c>
      <c r="N235" s="4" t="str">
        <f t="shared" si="8"/>
        <v> R$  110.00 </v>
      </c>
      <c r="O235" s="3"/>
      <c r="P235" s="3"/>
    </row>
    <row r="236" ht="13.5" customHeight="1">
      <c r="A236" s="3">
        <v>4.07010211E8</v>
      </c>
      <c r="B236" s="3" t="s">
        <v>267</v>
      </c>
      <c r="C236" s="3" t="s">
        <v>263</v>
      </c>
      <c r="D236" s="3" t="s">
        <v>27</v>
      </c>
      <c r="E236" s="3" t="s">
        <v>28</v>
      </c>
      <c r="F236" s="4">
        <v>120.23</v>
      </c>
      <c r="G236" s="4">
        <v>567.53</v>
      </c>
      <c r="H236" s="4">
        <v>687.76</v>
      </c>
      <c r="I236" s="4">
        <v>687.76</v>
      </c>
      <c r="J236" s="4"/>
      <c r="K236" s="4">
        <v>1375.52</v>
      </c>
      <c r="L236" s="5">
        <v>1.0</v>
      </c>
      <c r="M236" s="4" t="str">
        <f t="shared" si="7"/>
        <v> R$  567.53 </v>
      </c>
      <c r="N236" s="4" t="str">
        <f t="shared" si="8"/>
        <v> R$  120.23 </v>
      </c>
      <c r="O236" s="3"/>
      <c r="P236" s="3"/>
    </row>
    <row r="237" ht="13.5" customHeight="1">
      <c r="A237" s="3">
        <v>4.01020061E8</v>
      </c>
      <c r="B237" s="3" t="s">
        <v>268</v>
      </c>
      <c r="C237" s="3" t="s">
        <v>263</v>
      </c>
      <c r="D237" s="3" t="s">
        <v>27</v>
      </c>
      <c r="E237" s="3" t="s">
        <v>28</v>
      </c>
      <c r="F237" s="4">
        <v>154.08</v>
      </c>
      <c r="G237" s="4">
        <v>193.69</v>
      </c>
      <c r="H237" s="4">
        <v>347.77</v>
      </c>
      <c r="I237" s="4">
        <v>695.54</v>
      </c>
      <c r="J237" s="4"/>
      <c r="K237" s="4">
        <v>1043.31</v>
      </c>
      <c r="L237" s="5">
        <v>2.0</v>
      </c>
      <c r="M237" s="4" t="str">
        <f t="shared" si="7"/>
        <v> R$  387.38 </v>
      </c>
      <c r="N237" s="4" t="str">
        <f t="shared" si="8"/>
        <v> R$  308.16 </v>
      </c>
      <c r="O237" s="3"/>
      <c r="P237" s="3"/>
    </row>
    <row r="238" ht="13.5" customHeight="1">
      <c r="A238" s="3">
        <v>4.07010149E8</v>
      </c>
      <c r="B238" s="3" t="s">
        <v>269</v>
      </c>
      <c r="C238" s="3" t="s">
        <v>263</v>
      </c>
      <c r="D238" s="3" t="s">
        <v>27</v>
      </c>
      <c r="E238" s="3" t="s">
        <v>28</v>
      </c>
      <c r="F238" s="4">
        <v>179.39</v>
      </c>
      <c r="G238" s="4">
        <v>521.76</v>
      </c>
      <c r="H238" s="4">
        <v>701.15</v>
      </c>
      <c r="I238" s="4">
        <v>701.15</v>
      </c>
      <c r="J238" s="4"/>
      <c r="K238" s="4">
        <v>1402.3</v>
      </c>
      <c r="L238" s="5">
        <v>1.0</v>
      </c>
      <c r="M238" s="4" t="str">
        <f t="shared" si="7"/>
        <v> R$  521.76 </v>
      </c>
      <c r="N238" s="4" t="str">
        <f t="shared" si="8"/>
        <v> R$  179.39 </v>
      </c>
      <c r="O238" s="3"/>
      <c r="P238" s="3"/>
    </row>
    <row r="239" ht="13.5" customHeight="1">
      <c r="A239" s="3">
        <v>4.01020045E8</v>
      </c>
      <c r="B239" s="3" t="s">
        <v>270</v>
      </c>
      <c r="C239" s="3" t="s">
        <v>263</v>
      </c>
      <c r="D239" s="3" t="s">
        <v>27</v>
      </c>
      <c r="E239" s="3" t="s">
        <v>28</v>
      </c>
      <c r="F239" s="4">
        <v>106.55</v>
      </c>
      <c r="G239" s="4">
        <v>250.26</v>
      </c>
      <c r="H239" s="4">
        <v>356.81</v>
      </c>
      <c r="I239" s="4">
        <v>713.62</v>
      </c>
      <c r="J239" s="4"/>
      <c r="K239" s="4">
        <v>1070.43</v>
      </c>
      <c r="L239" s="5">
        <v>2.0</v>
      </c>
      <c r="M239" s="4" t="str">
        <f t="shared" si="7"/>
        <v> R$  500.52 </v>
      </c>
      <c r="N239" s="4" t="str">
        <f t="shared" si="8"/>
        <v> R$  213.10 </v>
      </c>
      <c r="O239" s="3"/>
      <c r="P239" s="3"/>
    </row>
    <row r="240" ht="13.5" customHeight="1">
      <c r="A240" s="3">
        <v>4.0702002E8</v>
      </c>
      <c r="B240" s="3" t="s">
        <v>271</v>
      </c>
      <c r="C240" s="3" t="s">
        <v>263</v>
      </c>
      <c r="D240" s="3" t="s">
        <v>27</v>
      </c>
      <c r="E240" s="3" t="s">
        <v>28</v>
      </c>
      <c r="F240" s="4">
        <v>183.32</v>
      </c>
      <c r="G240" s="4">
        <v>533.16</v>
      </c>
      <c r="H240" s="4">
        <v>716.48</v>
      </c>
      <c r="I240" s="4">
        <v>716.48</v>
      </c>
      <c r="J240" s="4"/>
      <c r="K240" s="4">
        <v>1432.96</v>
      </c>
      <c r="L240" s="5">
        <v>1.0</v>
      </c>
      <c r="M240" s="4" t="str">
        <f t="shared" si="7"/>
        <v> R$  533.16 </v>
      </c>
      <c r="N240" s="4" t="str">
        <f t="shared" si="8"/>
        <v> R$  183.32 </v>
      </c>
      <c r="O240" s="3"/>
      <c r="P240" s="3"/>
    </row>
    <row r="241" ht="13.5" customHeight="1">
      <c r="A241" s="11">
        <v>4.0102007E8</v>
      </c>
      <c r="B241" s="11" t="s">
        <v>272</v>
      </c>
      <c r="C241" s="11" t="s">
        <v>263</v>
      </c>
      <c r="D241" s="11" t="s">
        <v>27</v>
      </c>
      <c r="E241" s="11" t="s">
        <v>28</v>
      </c>
      <c r="F241" s="12">
        <v>55.29</v>
      </c>
      <c r="G241" s="12">
        <v>88.43</v>
      </c>
      <c r="H241" s="12">
        <v>143.72</v>
      </c>
      <c r="I241" s="12">
        <v>718.6</v>
      </c>
      <c r="J241" s="12"/>
      <c r="K241" s="12">
        <v>862.32</v>
      </c>
      <c r="L241" s="13">
        <v>5.0</v>
      </c>
      <c r="M241" s="12" t="str">
        <f t="shared" ref="M241:M242" si="9">G241*4</f>
        <v> R$  353.72 </v>
      </c>
      <c r="N241" s="12" t="str">
        <f t="shared" ref="N241:N242" si="10">F241*4</f>
        <v> R$  221.16 </v>
      </c>
      <c r="O241" s="12" t="str">
        <f t="shared" ref="O241:O242" si="11">H241*1</f>
        <v> R$  143.72 </v>
      </c>
      <c r="P241" s="11"/>
    </row>
    <row r="242" ht="13.5" customHeight="1">
      <c r="A242" s="11">
        <v>4.01020088E8</v>
      </c>
      <c r="B242" s="11" t="s">
        <v>273</v>
      </c>
      <c r="C242" s="11" t="s">
        <v>263</v>
      </c>
      <c r="D242" s="11" t="s">
        <v>27</v>
      </c>
      <c r="E242" s="11" t="s">
        <v>28</v>
      </c>
      <c r="F242" s="12">
        <v>55.29</v>
      </c>
      <c r="G242" s="12">
        <v>88.43</v>
      </c>
      <c r="H242" s="12">
        <v>143.72</v>
      </c>
      <c r="I242" s="12">
        <v>718.6</v>
      </c>
      <c r="J242" s="12"/>
      <c r="K242" s="12">
        <v>862.32</v>
      </c>
      <c r="L242" s="13">
        <v>5.0</v>
      </c>
      <c r="M242" s="12" t="str">
        <f t="shared" si="9"/>
        <v> R$  353.72 </v>
      </c>
      <c r="N242" s="12" t="str">
        <f t="shared" si="10"/>
        <v> R$  221.16 </v>
      </c>
      <c r="O242" s="12" t="str">
        <f t="shared" si="11"/>
        <v> R$  143.72 </v>
      </c>
      <c r="P242" s="11"/>
    </row>
    <row r="243" ht="13.5" customHeight="1">
      <c r="A243" s="3">
        <v>4.07040153E8</v>
      </c>
      <c r="B243" s="3" t="s">
        <v>274</v>
      </c>
      <c r="C243" s="3" t="s">
        <v>263</v>
      </c>
      <c r="D243" s="3" t="s">
        <v>27</v>
      </c>
      <c r="E243" s="3" t="s">
        <v>28</v>
      </c>
      <c r="F243" s="4">
        <v>110.02</v>
      </c>
      <c r="G243" s="4">
        <v>250.64</v>
      </c>
      <c r="H243" s="4">
        <v>360.66</v>
      </c>
      <c r="I243" s="4">
        <v>721.32</v>
      </c>
      <c r="J243" s="4"/>
      <c r="K243" s="4">
        <v>1081.98</v>
      </c>
      <c r="L243" s="5">
        <v>2.0</v>
      </c>
      <c r="M243" s="4" t="str">
        <f t="shared" ref="M243:M249" si="12">G243*L243</f>
        <v> R$  501.28 </v>
      </c>
      <c r="N243" s="4" t="str">
        <f t="shared" ref="N243:N249" si="13">F243*L243</f>
        <v> R$  220.04 </v>
      </c>
      <c r="O243" s="3"/>
      <c r="P243" s="3"/>
    </row>
    <row r="244" ht="13.5" customHeight="1">
      <c r="A244" s="3">
        <v>4.07040072E8</v>
      </c>
      <c r="B244" s="3" t="s">
        <v>275</v>
      </c>
      <c r="C244" s="3" t="s">
        <v>263</v>
      </c>
      <c r="D244" s="3" t="s">
        <v>27</v>
      </c>
      <c r="E244" s="3" t="s">
        <v>28</v>
      </c>
      <c r="F244" s="4">
        <v>110.01</v>
      </c>
      <c r="G244" s="4">
        <v>251.53</v>
      </c>
      <c r="H244" s="4">
        <v>361.54</v>
      </c>
      <c r="I244" s="4">
        <v>723.08</v>
      </c>
      <c r="J244" s="4"/>
      <c r="K244" s="4">
        <v>1084.62</v>
      </c>
      <c r="L244" s="5">
        <v>2.0</v>
      </c>
      <c r="M244" s="4" t="str">
        <f t="shared" si="12"/>
        <v> R$  503.06 </v>
      </c>
      <c r="N244" s="4" t="str">
        <f t="shared" si="13"/>
        <v> R$  220.02 </v>
      </c>
      <c r="O244" s="3"/>
      <c r="P244" s="3"/>
    </row>
    <row r="245" ht="13.5" customHeight="1">
      <c r="A245" s="3">
        <v>4.0702047E8</v>
      </c>
      <c r="B245" s="3" t="s">
        <v>276</v>
      </c>
      <c r="C245" s="3" t="s">
        <v>263</v>
      </c>
      <c r="D245" s="3" t="s">
        <v>27</v>
      </c>
      <c r="E245" s="3" t="s">
        <v>28</v>
      </c>
      <c r="F245" s="4">
        <v>73.33</v>
      </c>
      <c r="G245" s="4">
        <v>110.31</v>
      </c>
      <c r="H245" s="4">
        <v>183.64</v>
      </c>
      <c r="I245" s="4">
        <v>734.56</v>
      </c>
      <c r="J245" s="4"/>
      <c r="K245" s="4">
        <v>918.2</v>
      </c>
      <c r="L245" s="5">
        <v>4.0</v>
      </c>
      <c r="M245" s="4" t="str">
        <f t="shared" si="12"/>
        <v> R$  441.24 </v>
      </c>
      <c r="N245" s="4" t="str">
        <f t="shared" si="13"/>
        <v> R$  293.32 </v>
      </c>
      <c r="O245" s="3"/>
      <c r="P245" s="3"/>
    </row>
    <row r="246" ht="13.5" customHeight="1">
      <c r="A246" s="3">
        <v>4.07020217E8</v>
      </c>
      <c r="B246" s="3" t="s">
        <v>277</v>
      </c>
      <c r="C246" s="3" t="s">
        <v>263</v>
      </c>
      <c r="D246" s="3" t="s">
        <v>27</v>
      </c>
      <c r="E246" s="3" t="s">
        <v>28</v>
      </c>
      <c r="F246" s="4">
        <v>80.65</v>
      </c>
      <c r="G246" s="4">
        <v>166.16</v>
      </c>
      <c r="H246" s="4">
        <v>246.81</v>
      </c>
      <c r="I246" s="4">
        <v>740.43</v>
      </c>
      <c r="J246" s="4"/>
      <c r="K246" s="4">
        <v>987.24</v>
      </c>
      <c r="L246" s="5">
        <v>3.0</v>
      </c>
      <c r="M246" s="4" t="str">
        <f t="shared" si="12"/>
        <v> R$  498.48 </v>
      </c>
      <c r="N246" s="4" t="str">
        <f t="shared" si="13"/>
        <v> R$  241.95 </v>
      </c>
      <c r="O246" s="3"/>
      <c r="P246" s="3"/>
    </row>
    <row r="247" ht="13.5" customHeight="1">
      <c r="A247" s="3">
        <v>4.07020268E8</v>
      </c>
      <c r="B247" s="3" t="s">
        <v>278</v>
      </c>
      <c r="C247" s="3" t="s">
        <v>263</v>
      </c>
      <c r="D247" s="3" t="s">
        <v>27</v>
      </c>
      <c r="E247" s="3" t="s">
        <v>28</v>
      </c>
      <c r="F247" s="4">
        <v>146.69</v>
      </c>
      <c r="G247" s="4">
        <v>227.45</v>
      </c>
      <c r="H247" s="4">
        <v>374.14</v>
      </c>
      <c r="I247" s="4">
        <v>748.28</v>
      </c>
      <c r="J247" s="4"/>
      <c r="K247" s="4">
        <v>1122.42</v>
      </c>
      <c r="L247" s="5">
        <v>2.0</v>
      </c>
      <c r="M247" s="4" t="str">
        <f t="shared" si="12"/>
        <v> R$  454.90 </v>
      </c>
      <c r="N247" s="4" t="str">
        <f t="shared" si="13"/>
        <v> R$  293.38 </v>
      </c>
      <c r="O247" s="3"/>
      <c r="P247" s="3"/>
    </row>
    <row r="248" ht="13.5" customHeight="1">
      <c r="A248" s="3">
        <v>4.07020357E8</v>
      </c>
      <c r="B248" s="3" t="s">
        <v>279</v>
      </c>
      <c r="C248" s="3" t="s">
        <v>263</v>
      </c>
      <c r="D248" s="3" t="s">
        <v>27</v>
      </c>
      <c r="E248" s="3" t="s">
        <v>28</v>
      </c>
      <c r="F248" s="4">
        <v>146.69</v>
      </c>
      <c r="G248" s="4">
        <v>227.45</v>
      </c>
      <c r="H248" s="4">
        <v>374.14</v>
      </c>
      <c r="I248" s="4">
        <v>748.28</v>
      </c>
      <c r="J248" s="4"/>
      <c r="K248" s="4">
        <v>1122.42</v>
      </c>
      <c r="L248" s="5">
        <v>2.0</v>
      </c>
      <c r="M248" s="4" t="str">
        <f t="shared" si="12"/>
        <v> R$  454.90 </v>
      </c>
      <c r="N248" s="4" t="str">
        <f t="shared" si="13"/>
        <v> R$  293.38 </v>
      </c>
      <c r="O248" s="3"/>
      <c r="P248" s="3"/>
    </row>
    <row r="249" ht="13.5" customHeight="1">
      <c r="A249" s="3">
        <v>4.13040097E8</v>
      </c>
      <c r="B249" s="3" t="s">
        <v>280</v>
      </c>
      <c r="C249" s="3" t="s">
        <v>263</v>
      </c>
      <c r="D249" s="3" t="s">
        <v>27</v>
      </c>
      <c r="E249" s="3" t="s">
        <v>28</v>
      </c>
      <c r="F249" s="4">
        <v>99.64</v>
      </c>
      <c r="G249" s="4">
        <v>150.48</v>
      </c>
      <c r="H249" s="4">
        <v>250.12</v>
      </c>
      <c r="I249" s="4">
        <v>750.36</v>
      </c>
      <c r="J249" s="4"/>
      <c r="K249" s="4">
        <v>1000.48</v>
      </c>
      <c r="L249" s="5">
        <v>3.0</v>
      </c>
      <c r="M249" s="4" t="str">
        <f t="shared" si="12"/>
        <v> R$  451.44 </v>
      </c>
      <c r="N249" s="4" t="str">
        <f t="shared" si="13"/>
        <v> R$  298.92 </v>
      </c>
      <c r="O249" s="3"/>
      <c r="P249" s="3"/>
    </row>
    <row r="250" ht="13.5" customHeight="1">
      <c r="A250" s="11">
        <v>4.0702011E8</v>
      </c>
      <c r="B250" s="11" t="s">
        <v>281</v>
      </c>
      <c r="C250" s="11" t="s">
        <v>263</v>
      </c>
      <c r="D250" s="11" t="s">
        <v>27</v>
      </c>
      <c r="E250" s="11" t="s">
        <v>28</v>
      </c>
      <c r="F250" s="12">
        <v>69.04</v>
      </c>
      <c r="G250" s="12">
        <v>56.43</v>
      </c>
      <c r="H250" s="12">
        <v>125.47</v>
      </c>
      <c r="I250" s="12">
        <v>752.82</v>
      </c>
      <c r="J250" s="12"/>
      <c r="K250" s="12">
        <v>878.29</v>
      </c>
      <c r="L250" s="13">
        <v>6.0</v>
      </c>
      <c r="M250" s="12" t="str">
        <f>G250*4</f>
        <v> R$  225.72 </v>
      </c>
      <c r="N250" s="12" t="str">
        <f>F250*4</f>
        <v> R$  276.16 </v>
      </c>
      <c r="O250" s="12" t="str">
        <f>H250*2</f>
        <v> R$  250.94 </v>
      </c>
      <c r="P250" s="11"/>
    </row>
    <row r="251" ht="13.5" customHeight="1">
      <c r="A251" s="3">
        <v>4.07040137E8</v>
      </c>
      <c r="B251" s="3" t="s">
        <v>282</v>
      </c>
      <c r="C251" s="3" t="s">
        <v>263</v>
      </c>
      <c r="D251" s="3" t="s">
        <v>27</v>
      </c>
      <c r="E251" s="3" t="s">
        <v>28</v>
      </c>
      <c r="F251" s="4">
        <v>110.01</v>
      </c>
      <c r="G251" s="4">
        <v>266.94</v>
      </c>
      <c r="H251" s="4">
        <v>376.95</v>
      </c>
      <c r="I251" s="4">
        <v>753.9</v>
      </c>
      <c r="J251" s="4"/>
      <c r="K251" s="4">
        <v>1130.85</v>
      </c>
      <c r="L251" s="5">
        <v>2.0</v>
      </c>
      <c r="M251" s="4" t="str">
        <f t="shared" ref="M251:M263" si="14">G251*L251</f>
        <v> R$  533.88 </v>
      </c>
      <c r="N251" s="4" t="str">
        <f t="shared" ref="N251:N263" si="15">F251*L251</f>
        <v> R$  220.02 </v>
      </c>
      <c r="O251" s="3"/>
      <c r="P251" s="3"/>
    </row>
    <row r="252" ht="13.5" customHeight="1">
      <c r="A252" s="3">
        <v>4.01020118E8</v>
      </c>
      <c r="B252" s="3" t="s">
        <v>283</v>
      </c>
      <c r="C252" s="3" t="s">
        <v>263</v>
      </c>
      <c r="D252" s="3" t="s">
        <v>27</v>
      </c>
      <c r="E252" s="3" t="s">
        <v>28</v>
      </c>
      <c r="F252" s="4">
        <v>105.01</v>
      </c>
      <c r="G252" s="4">
        <v>146.3</v>
      </c>
      <c r="H252" s="4">
        <v>251.31</v>
      </c>
      <c r="I252" s="4">
        <v>753.93</v>
      </c>
      <c r="J252" s="4"/>
      <c r="K252" s="4">
        <v>1005.24</v>
      </c>
      <c r="L252" s="5">
        <v>3.0</v>
      </c>
      <c r="M252" s="4" t="str">
        <f t="shared" si="14"/>
        <v> R$  438.90 </v>
      </c>
      <c r="N252" s="4" t="str">
        <f t="shared" si="15"/>
        <v> R$  315.03 </v>
      </c>
      <c r="O252" s="3"/>
      <c r="P252" s="3"/>
    </row>
    <row r="253" ht="13.5" customHeight="1">
      <c r="A253" s="3">
        <v>4.07020292E8</v>
      </c>
      <c r="B253" s="3" t="s">
        <v>284</v>
      </c>
      <c r="C253" s="3" t="s">
        <v>263</v>
      </c>
      <c r="D253" s="3" t="s">
        <v>27</v>
      </c>
      <c r="E253" s="3" t="s">
        <v>28</v>
      </c>
      <c r="F253" s="4">
        <v>109.99</v>
      </c>
      <c r="G253" s="4">
        <v>268.7</v>
      </c>
      <c r="H253" s="4">
        <v>378.69</v>
      </c>
      <c r="I253" s="4">
        <v>757.38</v>
      </c>
      <c r="J253" s="4"/>
      <c r="K253" s="4">
        <v>1136.07</v>
      </c>
      <c r="L253" s="5">
        <v>2.0</v>
      </c>
      <c r="M253" s="4" t="str">
        <f t="shared" si="14"/>
        <v> R$  537.40 </v>
      </c>
      <c r="N253" s="4" t="str">
        <f t="shared" si="15"/>
        <v> R$  219.98 </v>
      </c>
      <c r="O253" s="3"/>
      <c r="P253" s="3"/>
    </row>
    <row r="254" ht="13.5" customHeight="1">
      <c r="A254" s="3">
        <v>4.07040226E8</v>
      </c>
      <c r="B254" s="3" t="s">
        <v>285</v>
      </c>
      <c r="C254" s="3" t="s">
        <v>263</v>
      </c>
      <c r="D254" s="3" t="s">
        <v>27</v>
      </c>
      <c r="E254" s="3" t="s">
        <v>28</v>
      </c>
      <c r="F254" s="4">
        <v>118.75</v>
      </c>
      <c r="G254" s="4">
        <v>263.44</v>
      </c>
      <c r="H254" s="4">
        <v>382.19</v>
      </c>
      <c r="I254" s="4">
        <v>764.38</v>
      </c>
      <c r="J254" s="4"/>
      <c r="K254" s="4">
        <v>1146.57</v>
      </c>
      <c r="L254" s="5">
        <v>2.0</v>
      </c>
      <c r="M254" s="4" t="str">
        <f t="shared" si="14"/>
        <v> R$  526.88 </v>
      </c>
      <c r="N254" s="4" t="str">
        <f t="shared" si="15"/>
        <v> R$  237.50 </v>
      </c>
      <c r="O254" s="3"/>
      <c r="P254" s="3"/>
    </row>
    <row r="255" ht="13.5" customHeight="1">
      <c r="A255" s="3">
        <v>4.13040208E8</v>
      </c>
      <c r="B255" s="3" t="s">
        <v>286</v>
      </c>
      <c r="C255" s="3" t="s">
        <v>263</v>
      </c>
      <c r="D255" s="3" t="s">
        <v>27</v>
      </c>
      <c r="E255" s="3" t="s">
        <v>28</v>
      </c>
      <c r="F255" s="4">
        <v>115.94</v>
      </c>
      <c r="G255" s="4">
        <v>140.29</v>
      </c>
      <c r="H255" s="4">
        <v>256.23</v>
      </c>
      <c r="I255" s="4">
        <v>768.69</v>
      </c>
      <c r="J255" s="4"/>
      <c r="K255" s="4">
        <v>1024.92</v>
      </c>
      <c r="L255" s="5">
        <v>3.0</v>
      </c>
      <c r="M255" s="4" t="str">
        <f t="shared" si="14"/>
        <v> R$  420.87 </v>
      </c>
      <c r="N255" s="4" t="str">
        <f t="shared" si="15"/>
        <v> R$  347.82 </v>
      </c>
      <c r="O255" s="3"/>
      <c r="P255" s="3"/>
    </row>
    <row r="256" ht="13.5" customHeight="1">
      <c r="A256" s="3">
        <v>4.07030182E8</v>
      </c>
      <c r="B256" s="3" t="s">
        <v>287</v>
      </c>
      <c r="C256" s="3" t="s">
        <v>263</v>
      </c>
      <c r="D256" s="3" t="s">
        <v>27</v>
      </c>
      <c r="E256" s="3" t="s">
        <v>28</v>
      </c>
      <c r="F256" s="4">
        <v>183.29</v>
      </c>
      <c r="G256" s="4">
        <v>591.66</v>
      </c>
      <c r="H256" s="4">
        <v>774.95</v>
      </c>
      <c r="I256" s="4">
        <v>774.95</v>
      </c>
      <c r="J256" s="4"/>
      <c r="K256" s="4">
        <v>1549.9</v>
      </c>
      <c r="L256" s="5">
        <v>1.0</v>
      </c>
      <c r="M256" s="4" t="str">
        <f t="shared" si="14"/>
        <v> R$  591.66 </v>
      </c>
      <c r="N256" s="4" t="str">
        <f t="shared" si="15"/>
        <v> R$  183.29 </v>
      </c>
      <c r="O256" s="3"/>
      <c r="P256" s="3"/>
    </row>
    <row r="257" ht="13.5" customHeight="1">
      <c r="A257" s="3">
        <v>4.0701005E8</v>
      </c>
      <c r="B257" s="3" t="s">
        <v>288</v>
      </c>
      <c r="C257" s="3" t="s">
        <v>263</v>
      </c>
      <c r="D257" s="3" t="s">
        <v>27</v>
      </c>
      <c r="E257" s="3" t="s">
        <v>28</v>
      </c>
      <c r="F257" s="4">
        <v>245.03</v>
      </c>
      <c r="G257" s="4">
        <v>532.2</v>
      </c>
      <c r="H257" s="4">
        <v>777.23</v>
      </c>
      <c r="I257" s="4">
        <v>777.23</v>
      </c>
      <c r="J257" s="4"/>
      <c r="K257" s="4">
        <v>1554.46</v>
      </c>
      <c r="L257" s="5">
        <v>1.0</v>
      </c>
      <c r="M257" s="4" t="str">
        <f t="shared" si="14"/>
        <v> R$  532.20 </v>
      </c>
      <c r="N257" s="4" t="str">
        <f t="shared" si="15"/>
        <v> R$  245.03 </v>
      </c>
      <c r="O257" s="3"/>
      <c r="P257" s="3"/>
    </row>
    <row r="258" ht="13.5" customHeight="1">
      <c r="A258" s="3">
        <v>4.13040232E8</v>
      </c>
      <c r="B258" s="3" t="s">
        <v>289</v>
      </c>
      <c r="C258" s="3" t="s">
        <v>263</v>
      </c>
      <c r="D258" s="3" t="s">
        <v>27</v>
      </c>
      <c r="E258" s="3" t="s">
        <v>28</v>
      </c>
      <c r="F258" s="4">
        <v>161.38</v>
      </c>
      <c r="G258" s="4">
        <v>230.5</v>
      </c>
      <c r="H258" s="4">
        <v>391.88</v>
      </c>
      <c r="I258" s="4">
        <v>783.76</v>
      </c>
      <c r="J258" s="4"/>
      <c r="K258" s="4">
        <v>1175.64</v>
      </c>
      <c r="L258" s="5">
        <v>2.0</v>
      </c>
      <c r="M258" s="4" t="str">
        <f t="shared" si="14"/>
        <v> R$  461.00 </v>
      </c>
      <c r="N258" s="4" t="str">
        <f t="shared" si="15"/>
        <v> R$  322.76 </v>
      </c>
      <c r="O258" s="3"/>
      <c r="P258" s="3"/>
    </row>
    <row r="259" ht="13.5" customHeight="1">
      <c r="A259" s="3">
        <v>4.13040119E8</v>
      </c>
      <c r="B259" s="3" t="s">
        <v>290</v>
      </c>
      <c r="C259" s="3" t="s">
        <v>263</v>
      </c>
      <c r="D259" s="3" t="s">
        <v>27</v>
      </c>
      <c r="E259" s="3" t="s">
        <v>28</v>
      </c>
      <c r="F259" s="4">
        <v>161.38</v>
      </c>
      <c r="G259" s="4">
        <v>230.5</v>
      </c>
      <c r="H259" s="4">
        <v>391.88</v>
      </c>
      <c r="I259" s="4">
        <v>783.76</v>
      </c>
      <c r="J259" s="4"/>
      <c r="K259" s="4">
        <v>1175.64</v>
      </c>
      <c r="L259" s="5">
        <v>2.0</v>
      </c>
      <c r="M259" s="4" t="str">
        <f t="shared" si="14"/>
        <v> R$  461.00 </v>
      </c>
      <c r="N259" s="4" t="str">
        <f t="shared" si="15"/>
        <v> R$  322.76 </v>
      </c>
      <c r="O259" s="3"/>
      <c r="P259" s="3"/>
    </row>
    <row r="260" ht="13.5" customHeight="1">
      <c r="A260" s="3">
        <v>4.07010017E8</v>
      </c>
      <c r="B260" s="3" t="s">
        <v>291</v>
      </c>
      <c r="C260" s="3" t="s">
        <v>263</v>
      </c>
      <c r="D260" s="3" t="s">
        <v>27</v>
      </c>
      <c r="E260" s="3" t="s">
        <v>28</v>
      </c>
      <c r="F260" s="4">
        <v>244.95</v>
      </c>
      <c r="G260" s="4">
        <v>542.08</v>
      </c>
      <c r="H260" s="4">
        <v>787.03</v>
      </c>
      <c r="I260" s="4">
        <v>787.03</v>
      </c>
      <c r="J260" s="4"/>
      <c r="K260" s="4">
        <v>1574.06</v>
      </c>
      <c r="L260" s="5">
        <v>1.0</v>
      </c>
      <c r="M260" s="4" t="str">
        <f t="shared" si="14"/>
        <v> R$  542.08 </v>
      </c>
      <c r="N260" s="4" t="str">
        <f t="shared" si="15"/>
        <v> R$  244.95 </v>
      </c>
      <c r="O260" s="3"/>
      <c r="P260" s="3"/>
    </row>
    <row r="261" ht="13.5" customHeight="1">
      <c r="A261" s="3">
        <v>4.07010092E8</v>
      </c>
      <c r="B261" s="3" t="s">
        <v>292</v>
      </c>
      <c r="C261" s="3" t="s">
        <v>263</v>
      </c>
      <c r="D261" s="3" t="s">
        <v>27</v>
      </c>
      <c r="E261" s="3" t="s">
        <v>28</v>
      </c>
      <c r="F261" s="4">
        <v>245.0</v>
      </c>
      <c r="G261" s="4">
        <v>542.65</v>
      </c>
      <c r="H261" s="4">
        <v>787.65</v>
      </c>
      <c r="I261" s="4">
        <v>787.65</v>
      </c>
      <c r="J261" s="4"/>
      <c r="K261" s="4">
        <v>1575.3</v>
      </c>
      <c r="L261" s="5">
        <v>1.0</v>
      </c>
      <c r="M261" s="4" t="str">
        <f t="shared" si="14"/>
        <v> R$  542.65 </v>
      </c>
      <c r="N261" s="4" t="str">
        <f t="shared" si="15"/>
        <v> R$  245.00 </v>
      </c>
      <c r="O261" s="3"/>
      <c r="P261" s="3"/>
    </row>
    <row r="262" ht="13.5" customHeight="1">
      <c r="A262" s="3">
        <v>4.07010106E8</v>
      </c>
      <c r="B262" s="3" t="s">
        <v>293</v>
      </c>
      <c r="C262" s="3" t="s">
        <v>263</v>
      </c>
      <c r="D262" s="3" t="s">
        <v>27</v>
      </c>
      <c r="E262" s="3" t="s">
        <v>28</v>
      </c>
      <c r="F262" s="4">
        <v>245.07</v>
      </c>
      <c r="G262" s="4">
        <v>542.58</v>
      </c>
      <c r="H262" s="4">
        <v>787.65</v>
      </c>
      <c r="I262" s="4">
        <v>787.65</v>
      </c>
      <c r="J262" s="4"/>
      <c r="K262" s="4">
        <v>1575.3</v>
      </c>
      <c r="L262" s="5">
        <v>1.0</v>
      </c>
      <c r="M262" s="4" t="str">
        <f t="shared" si="14"/>
        <v> R$  542.58 </v>
      </c>
      <c r="N262" s="4" t="str">
        <f t="shared" si="15"/>
        <v> R$  245.07 </v>
      </c>
      <c r="O262" s="3"/>
      <c r="P262" s="3"/>
    </row>
    <row r="263" ht="13.5" customHeight="1">
      <c r="A263" s="3">
        <v>4.07020349E8</v>
      </c>
      <c r="B263" s="3" t="s">
        <v>294</v>
      </c>
      <c r="C263" s="3" t="s">
        <v>263</v>
      </c>
      <c r="D263" s="3" t="s">
        <v>27</v>
      </c>
      <c r="E263" s="3" t="s">
        <v>28</v>
      </c>
      <c r="F263" s="4">
        <v>146.63</v>
      </c>
      <c r="G263" s="4">
        <v>247.42</v>
      </c>
      <c r="H263" s="4">
        <v>394.05</v>
      </c>
      <c r="I263" s="4">
        <v>788.1</v>
      </c>
      <c r="J263" s="4"/>
      <c r="K263" s="4">
        <v>1182.15</v>
      </c>
      <c r="L263" s="5">
        <v>2.0</v>
      </c>
      <c r="M263" s="4" t="str">
        <f t="shared" si="14"/>
        <v> R$  494.84 </v>
      </c>
      <c r="N263" s="4" t="str">
        <f t="shared" si="15"/>
        <v> R$  293.26 </v>
      </c>
      <c r="O263" s="3"/>
      <c r="P263" s="3"/>
    </row>
    <row r="264" ht="13.5" customHeight="1">
      <c r="A264" s="11">
        <v>4.010201E8</v>
      </c>
      <c r="B264" s="11" t="s">
        <v>295</v>
      </c>
      <c r="C264" s="11" t="s">
        <v>263</v>
      </c>
      <c r="D264" s="11" t="s">
        <v>27</v>
      </c>
      <c r="E264" s="11" t="s">
        <v>28</v>
      </c>
      <c r="F264" s="12">
        <v>60.83</v>
      </c>
      <c r="G264" s="12">
        <v>97.28</v>
      </c>
      <c r="H264" s="12">
        <v>158.11</v>
      </c>
      <c r="I264" s="12">
        <v>790.55</v>
      </c>
      <c r="J264" s="12"/>
      <c r="K264" s="12">
        <v>948.66</v>
      </c>
      <c r="L264" s="13">
        <v>5.0</v>
      </c>
      <c r="M264" s="12" t="str">
        <f>G264*4</f>
        <v> R$  389.12 </v>
      </c>
      <c r="N264" s="12" t="str">
        <f>F264*4</f>
        <v> R$  243.32 </v>
      </c>
      <c r="O264" s="12" t="str">
        <f>H264*1</f>
        <v> R$  158.11 </v>
      </c>
      <c r="P264" s="11"/>
    </row>
    <row r="265" ht="13.5" customHeight="1">
      <c r="A265" s="3">
        <v>4.07010084E8</v>
      </c>
      <c r="B265" s="3" t="s">
        <v>296</v>
      </c>
      <c r="C265" s="3" t="s">
        <v>263</v>
      </c>
      <c r="D265" s="3" t="s">
        <v>27</v>
      </c>
      <c r="E265" s="3" t="s">
        <v>28</v>
      </c>
      <c r="F265" s="4">
        <v>244.92</v>
      </c>
      <c r="G265" s="4">
        <v>549.96</v>
      </c>
      <c r="H265" s="4">
        <v>794.88</v>
      </c>
      <c r="I265" s="4">
        <v>794.88</v>
      </c>
      <c r="J265" s="4"/>
      <c r="K265" s="4">
        <v>1589.76</v>
      </c>
      <c r="L265" s="5">
        <v>1.0</v>
      </c>
      <c r="M265" s="4" t="str">
        <f t="shared" ref="M265:M272" si="16">G265*L265</f>
        <v> R$  549.96 </v>
      </c>
      <c r="N265" s="4" t="str">
        <f t="shared" ref="N265:N272" si="17">F265*L265</f>
        <v> R$  244.92 </v>
      </c>
      <c r="O265" s="3"/>
      <c r="P265" s="3"/>
    </row>
    <row r="266" ht="13.5" customHeight="1">
      <c r="A266" s="3">
        <v>4.07040048E8</v>
      </c>
      <c r="B266" s="3" t="s">
        <v>297</v>
      </c>
      <c r="C266" s="3" t="s">
        <v>263</v>
      </c>
      <c r="D266" s="3" t="s">
        <v>27</v>
      </c>
      <c r="E266" s="3" t="s">
        <v>28</v>
      </c>
      <c r="F266" s="4">
        <v>160.48</v>
      </c>
      <c r="G266" s="4">
        <v>647.65</v>
      </c>
      <c r="H266" s="4">
        <v>808.13</v>
      </c>
      <c r="I266" s="4">
        <v>808.13</v>
      </c>
      <c r="J266" s="4"/>
      <c r="K266" s="4">
        <v>1616.26</v>
      </c>
      <c r="L266" s="5">
        <v>1.0</v>
      </c>
      <c r="M266" s="4" t="str">
        <f t="shared" si="16"/>
        <v> R$  647.65 </v>
      </c>
      <c r="N266" s="4" t="str">
        <f t="shared" si="17"/>
        <v> R$  160.48 </v>
      </c>
      <c r="O266" s="3"/>
      <c r="P266" s="3"/>
    </row>
    <row r="267" ht="13.5" customHeight="1">
      <c r="A267" s="3">
        <v>4.07010289E8</v>
      </c>
      <c r="B267" s="3" t="s">
        <v>298</v>
      </c>
      <c r="C267" s="3" t="s">
        <v>263</v>
      </c>
      <c r="D267" s="3" t="s">
        <v>27</v>
      </c>
      <c r="E267" s="3" t="s">
        <v>28</v>
      </c>
      <c r="F267" s="4">
        <v>256.74</v>
      </c>
      <c r="G267" s="4">
        <v>566.17</v>
      </c>
      <c r="H267" s="4">
        <v>822.91</v>
      </c>
      <c r="I267" s="4">
        <v>822.91</v>
      </c>
      <c r="J267" s="4"/>
      <c r="K267" s="4">
        <v>1645.82</v>
      </c>
      <c r="L267" s="5">
        <v>1.0</v>
      </c>
      <c r="M267" s="4" t="str">
        <f t="shared" si="16"/>
        <v> R$  566.17 </v>
      </c>
      <c r="N267" s="4" t="str">
        <f t="shared" si="17"/>
        <v> R$  256.74 </v>
      </c>
      <c r="O267" s="3"/>
      <c r="P267" s="3"/>
    </row>
    <row r="268" ht="13.5" customHeight="1">
      <c r="A268" s="3">
        <v>4.13040151E8</v>
      </c>
      <c r="B268" s="3" t="s">
        <v>299</v>
      </c>
      <c r="C268" s="3" t="s">
        <v>263</v>
      </c>
      <c r="D268" s="3" t="s">
        <v>27</v>
      </c>
      <c r="E268" s="3" t="s">
        <v>28</v>
      </c>
      <c r="F268" s="4">
        <v>158.9</v>
      </c>
      <c r="G268" s="4">
        <v>254.55</v>
      </c>
      <c r="H268" s="4">
        <v>413.45</v>
      </c>
      <c r="I268" s="4">
        <v>826.9</v>
      </c>
      <c r="J268" s="4"/>
      <c r="K268" s="4">
        <v>1240.35</v>
      </c>
      <c r="L268" s="5">
        <v>2.0</v>
      </c>
      <c r="M268" s="4" t="str">
        <f t="shared" si="16"/>
        <v> R$  509.10 </v>
      </c>
      <c r="N268" s="4" t="str">
        <f t="shared" si="17"/>
        <v> R$  317.80 </v>
      </c>
      <c r="O268" s="3"/>
      <c r="P268" s="3"/>
    </row>
    <row r="269" ht="13.5" customHeight="1">
      <c r="A269" s="3">
        <v>4.07040056E8</v>
      </c>
      <c r="B269" s="3" t="s">
        <v>300</v>
      </c>
      <c r="C269" s="3" t="s">
        <v>263</v>
      </c>
      <c r="D269" s="3" t="s">
        <v>27</v>
      </c>
      <c r="E269" s="3" t="s">
        <v>28</v>
      </c>
      <c r="F269" s="4">
        <v>183.39</v>
      </c>
      <c r="G269" s="4">
        <v>647.51</v>
      </c>
      <c r="H269" s="4">
        <v>830.9</v>
      </c>
      <c r="I269" s="4">
        <v>830.9</v>
      </c>
      <c r="J269" s="4"/>
      <c r="K269" s="4">
        <v>1661.8</v>
      </c>
      <c r="L269" s="5">
        <v>1.0</v>
      </c>
      <c r="M269" s="4" t="str">
        <f t="shared" si="16"/>
        <v> R$  647.51 </v>
      </c>
      <c r="N269" s="4" t="str">
        <f t="shared" si="17"/>
        <v> R$  183.39 </v>
      </c>
      <c r="O269" s="3"/>
      <c r="P269" s="3"/>
    </row>
    <row r="270" ht="13.5" customHeight="1">
      <c r="A270" s="3">
        <v>4.13040127E8</v>
      </c>
      <c r="B270" s="3" t="s">
        <v>301</v>
      </c>
      <c r="C270" s="3" t="s">
        <v>263</v>
      </c>
      <c r="D270" s="3" t="s">
        <v>27</v>
      </c>
      <c r="E270" s="3" t="s">
        <v>28</v>
      </c>
      <c r="F270" s="4">
        <v>146.71</v>
      </c>
      <c r="G270" s="4">
        <v>135.01</v>
      </c>
      <c r="H270" s="4">
        <v>281.72</v>
      </c>
      <c r="I270" s="4">
        <v>845.16</v>
      </c>
      <c r="J270" s="4"/>
      <c r="K270" s="4">
        <v>1126.88</v>
      </c>
      <c r="L270" s="5">
        <v>3.0</v>
      </c>
      <c r="M270" s="4" t="str">
        <f t="shared" si="16"/>
        <v> R$  405.03 </v>
      </c>
      <c r="N270" s="4" t="str">
        <f t="shared" si="17"/>
        <v> R$  440.13 </v>
      </c>
      <c r="O270" s="3"/>
      <c r="P270" s="3"/>
    </row>
    <row r="271" ht="13.5" customHeight="1">
      <c r="A271" s="3">
        <v>4.13040135E8</v>
      </c>
      <c r="B271" s="3" t="s">
        <v>302</v>
      </c>
      <c r="C271" s="3" t="s">
        <v>263</v>
      </c>
      <c r="D271" s="3" t="s">
        <v>27</v>
      </c>
      <c r="E271" s="3" t="s">
        <v>28</v>
      </c>
      <c r="F271" s="4">
        <v>146.71</v>
      </c>
      <c r="G271" s="4">
        <v>135.01</v>
      </c>
      <c r="H271" s="4">
        <v>281.72</v>
      </c>
      <c r="I271" s="4">
        <v>845.16</v>
      </c>
      <c r="J271" s="4"/>
      <c r="K271" s="4">
        <v>1126.88</v>
      </c>
      <c r="L271" s="5">
        <v>3.0</v>
      </c>
      <c r="M271" s="4" t="str">
        <f t="shared" si="16"/>
        <v> R$  405.03 </v>
      </c>
      <c r="N271" s="4" t="str">
        <f t="shared" si="17"/>
        <v> R$  440.13 </v>
      </c>
      <c r="O271" s="3"/>
      <c r="P271" s="3"/>
    </row>
    <row r="272" ht="13.5" customHeight="1">
      <c r="A272" s="3">
        <v>4.0702042E8</v>
      </c>
      <c r="B272" s="3" t="s">
        <v>303</v>
      </c>
      <c r="C272" s="3" t="s">
        <v>263</v>
      </c>
      <c r="D272" s="3" t="s">
        <v>27</v>
      </c>
      <c r="E272" s="3" t="s">
        <v>28</v>
      </c>
      <c r="F272" s="4">
        <v>100.93</v>
      </c>
      <c r="G272" s="4">
        <v>111.92</v>
      </c>
      <c r="H272" s="4">
        <v>212.85</v>
      </c>
      <c r="I272" s="4">
        <v>851.4</v>
      </c>
      <c r="J272" s="4"/>
      <c r="K272" s="4">
        <v>1064.25</v>
      </c>
      <c r="L272" s="5">
        <v>4.0</v>
      </c>
      <c r="M272" s="4" t="str">
        <f t="shared" si="16"/>
        <v> R$  447.68 </v>
      </c>
      <c r="N272" s="4" t="str">
        <f t="shared" si="17"/>
        <v> R$  403.72 </v>
      </c>
      <c r="O272" s="3"/>
      <c r="P272" s="3"/>
    </row>
    <row r="273" ht="13.5" customHeight="1">
      <c r="A273" s="11">
        <v>4.07020144E8</v>
      </c>
      <c r="B273" s="11" t="s">
        <v>304</v>
      </c>
      <c r="C273" s="11" t="s">
        <v>263</v>
      </c>
      <c r="D273" s="11" t="s">
        <v>27</v>
      </c>
      <c r="E273" s="11" t="s">
        <v>28</v>
      </c>
      <c r="F273" s="12">
        <v>73.28</v>
      </c>
      <c r="G273" s="12">
        <v>97.19</v>
      </c>
      <c r="H273" s="12">
        <v>170.47</v>
      </c>
      <c r="I273" s="12">
        <v>852.35</v>
      </c>
      <c r="J273" s="12"/>
      <c r="K273" s="12">
        <v>1022.82</v>
      </c>
      <c r="L273" s="13">
        <v>5.0</v>
      </c>
      <c r="M273" s="12" t="str">
        <f>G273*4</f>
        <v> R$  388.76 </v>
      </c>
      <c r="N273" s="12" t="str">
        <f>F273*4</f>
        <v> R$  293.12 </v>
      </c>
      <c r="O273" s="12" t="str">
        <f>H273*1</f>
        <v> R$  170.47 </v>
      </c>
      <c r="P273" s="11"/>
    </row>
    <row r="274" ht="13.5" customHeight="1">
      <c r="A274" s="3">
        <v>4.07030166E8</v>
      </c>
      <c r="B274" s="3" t="s">
        <v>305</v>
      </c>
      <c r="C274" s="3" t="s">
        <v>263</v>
      </c>
      <c r="D274" s="3" t="s">
        <v>27</v>
      </c>
      <c r="E274" s="3" t="s">
        <v>28</v>
      </c>
      <c r="F274" s="4">
        <v>178.76</v>
      </c>
      <c r="G274" s="4">
        <v>680.31</v>
      </c>
      <c r="H274" s="4">
        <v>859.07</v>
      </c>
      <c r="I274" s="4">
        <v>859.07</v>
      </c>
      <c r="J274" s="4"/>
      <c r="K274" s="4">
        <v>1718.14</v>
      </c>
      <c r="L274" s="5">
        <v>1.0</v>
      </c>
      <c r="M274" s="4" t="str">
        <f t="shared" ref="M274:M276" si="18">G274*L274</f>
        <v> R$  680.31 </v>
      </c>
      <c r="N274" s="4" t="str">
        <f t="shared" ref="N274:N276" si="19">F274*L274</f>
        <v> R$  178.76 </v>
      </c>
      <c r="O274" s="3"/>
      <c r="P274" s="3"/>
    </row>
    <row r="275" ht="13.5" customHeight="1">
      <c r="A275" s="3">
        <v>4.07030174E8</v>
      </c>
      <c r="B275" s="3" t="s">
        <v>306</v>
      </c>
      <c r="C275" s="3" t="s">
        <v>263</v>
      </c>
      <c r="D275" s="3" t="s">
        <v>27</v>
      </c>
      <c r="E275" s="3" t="s">
        <v>28</v>
      </c>
      <c r="F275" s="4">
        <v>183.24</v>
      </c>
      <c r="G275" s="4">
        <v>680.29</v>
      </c>
      <c r="H275" s="4">
        <v>863.53</v>
      </c>
      <c r="I275" s="4">
        <v>863.53</v>
      </c>
      <c r="J275" s="4"/>
      <c r="K275" s="4">
        <v>1727.06</v>
      </c>
      <c r="L275" s="5">
        <v>1.0</v>
      </c>
      <c r="M275" s="4" t="str">
        <f t="shared" si="18"/>
        <v> R$  680.29 </v>
      </c>
      <c r="N275" s="4" t="str">
        <f t="shared" si="19"/>
        <v> R$  183.24 </v>
      </c>
      <c r="O275" s="3"/>
      <c r="P275" s="3"/>
    </row>
    <row r="276" ht="13.5" customHeight="1">
      <c r="A276" s="3">
        <v>4.07040129E8</v>
      </c>
      <c r="B276" s="3" t="s">
        <v>307</v>
      </c>
      <c r="C276" s="3" t="s">
        <v>263</v>
      </c>
      <c r="D276" s="3" t="s">
        <v>27</v>
      </c>
      <c r="E276" s="3" t="s">
        <v>28</v>
      </c>
      <c r="F276" s="4">
        <v>136.44</v>
      </c>
      <c r="G276" s="4">
        <v>298.55</v>
      </c>
      <c r="H276" s="4">
        <v>434.99</v>
      </c>
      <c r="I276" s="4">
        <v>869.98</v>
      </c>
      <c r="J276" s="4"/>
      <c r="K276" s="4">
        <v>1304.97</v>
      </c>
      <c r="L276" s="5">
        <v>2.0</v>
      </c>
      <c r="M276" s="4" t="str">
        <f t="shared" si="18"/>
        <v> R$  597.10 </v>
      </c>
      <c r="N276" s="4" t="str">
        <f t="shared" si="19"/>
        <v> R$  272.88 </v>
      </c>
      <c r="O276" s="3"/>
      <c r="P276" s="3"/>
    </row>
    <row r="277" ht="13.5" customHeight="1">
      <c r="A277" s="11">
        <v>4.07020322E8</v>
      </c>
      <c r="B277" s="11" t="s">
        <v>308</v>
      </c>
      <c r="C277" s="11" t="s">
        <v>263</v>
      </c>
      <c r="D277" s="11" t="s">
        <v>27</v>
      </c>
      <c r="E277" s="11" t="s">
        <v>28</v>
      </c>
      <c r="F277" s="12">
        <v>73.11</v>
      </c>
      <c r="G277" s="12">
        <v>105.13</v>
      </c>
      <c r="H277" s="12">
        <v>178.24</v>
      </c>
      <c r="I277" s="12">
        <v>891.2</v>
      </c>
      <c r="J277" s="12"/>
      <c r="K277" s="12">
        <v>1069.44</v>
      </c>
      <c r="L277" s="13">
        <v>5.0</v>
      </c>
      <c r="M277" s="12" t="str">
        <f>G277*4</f>
        <v> R$  420.52 </v>
      </c>
      <c r="N277" s="12" t="str">
        <f>F277*4</f>
        <v> R$  292.44 </v>
      </c>
      <c r="O277" s="12" t="str">
        <f>H277*1</f>
        <v> R$  178.24 </v>
      </c>
      <c r="P277" s="11"/>
    </row>
    <row r="278" ht="13.5" customHeight="1">
      <c r="A278" s="3">
        <v>4.0702025E8</v>
      </c>
      <c r="B278" s="3" t="s">
        <v>309</v>
      </c>
      <c r="C278" s="3" t="s">
        <v>263</v>
      </c>
      <c r="D278" s="3" t="s">
        <v>27</v>
      </c>
      <c r="E278" s="3" t="s">
        <v>28</v>
      </c>
      <c r="F278" s="4">
        <v>177.31</v>
      </c>
      <c r="G278" s="4">
        <v>718.94</v>
      </c>
      <c r="H278" s="4">
        <v>896.25</v>
      </c>
      <c r="I278" s="4">
        <v>896.25</v>
      </c>
      <c r="J278" s="4"/>
      <c r="K278" s="4">
        <v>1792.5</v>
      </c>
      <c r="L278" s="5">
        <v>1.0</v>
      </c>
      <c r="M278" s="4" t="str">
        <f t="shared" ref="M278:M368" si="20">G278*L278</f>
        <v> R$  718.94 </v>
      </c>
      <c r="N278" s="4" t="str">
        <f t="shared" ref="N278:N368" si="21">F278*L278</f>
        <v> R$  177.31 </v>
      </c>
      <c r="O278" s="3"/>
      <c r="P278" s="3"/>
    </row>
    <row r="279" ht="13.5" customHeight="1">
      <c r="A279" s="3">
        <v>4.07010165E8</v>
      </c>
      <c r="B279" s="3" t="s">
        <v>310</v>
      </c>
      <c r="C279" s="3" t="s">
        <v>263</v>
      </c>
      <c r="D279" s="3" t="s">
        <v>27</v>
      </c>
      <c r="E279" s="3" t="s">
        <v>28</v>
      </c>
      <c r="F279" s="4">
        <v>197.3</v>
      </c>
      <c r="G279" s="4">
        <v>704.88</v>
      </c>
      <c r="H279" s="4">
        <v>902.18</v>
      </c>
      <c r="I279" s="4">
        <v>902.18</v>
      </c>
      <c r="J279" s="4"/>
      <c r="K279" s="4">
        <v>1804.36</v>
      </c>
      <c r="L279" s="5">
        <v>1.0</v>
      </c>
      <c r="M279" s="4" t="str">
        <f t="shared" si="20"/>
        <v> R$  704.88 </v>
      </c>
      <c r="N279" s="4" t="str">
        <f t="shared" si="21"/>
        <v> R$  197.30 </v>
      </c>
      <c r="O279" s="3"/>
      <c r="P279" s="3"/>
    </row>
    <row r="280" ht="13.5" customHeight="1">
      <c r="A280" s="3">
        <v>4.0701013E8</v>
      </c>
      <c r="B280" s="3" t="s">
        <v>311</v>
      </c>
      <c r="C280" s="3" t="s">
        <v>263</v>
      </c>
      <c r="D280" s="3" t="s">
        <v>27</v>
      </c>
      <c r="E280" s="3" t="s">
        <v>28</v>
      </c>
      <c r="F280" s="4">
        <v>197.3</v>
      </c>
      <c r="G280" s="4">
        <v>704.89</v>
      </c>
      <c r="H280" s="4">
        <v>902.19</v>
      </c>
      <c r="I280" s="4">
        <v>902.19</v>
      </c>
      <c r="J280" s="4"/>
      <c r="K280" s="4">
        <v>1804.38</v>
      </c>
      <c r="L280" s="5">
        <v>1.0</v>
      </c>
      <c r="M280" s="4" t="str">
        <f t="shared" si="20"/>
        <v> R$  704.89 </v>
      </c>
      <c r="N280" s="4" t="str">
        <f t="shared" si="21"/>
        <v> R$  197.30 </v>
      </c>
      <c r="O280" s="3"/>
      <c r="P280" s="3"/>
    </row>
    <row r="281" ht="13.5" customHeight="1">
      <c r="A281" s="3">
        <v>4.01020142E8</v>
      </c>
      <c r="B281" s="3" t="s">
        <v>312</v>
      </c>
      <c r="C281" s="3" t="s">
        <v>263</v>
      </c>
      <c r="D281" s="3" t="s">
        <v>27</v>
      </c>
      <c r="E281" s="3" t="s">
        <v>28</v>
      </c>
      <c r="F281" s="4">
        <v>140.06</v>
      </c>
      <c r="G281" s="4">
        <v>162.02</v>
      </c>
      <c r="H281" s="4">
        <v>302.08</v>
      </c>
      <c r="I281" s="4">
        <v>906.24</v>
      </c>
      <c r="J281" s="4"/>
      <c r="K281" s="4">
        <v>1208.32</v>
      </c>
      <c r="L281" s="5">
        <v>3.0</v>
      </c>
      <c r="M281" s="4" t="str">
        <f t="shared" si="20"/>
        <v> R$  486.06 </v>
      </c>
      <c r="N281" s="4" t="str">
        <f t="shared" si="21"/>
        <v> R$  420.18 </v>
      </c>
      <c r="O281" s="3"/>
      <c r="P281" s="3"/>
    </row>
    <row r="282" ht="13.5" customHeight="1">
      <c r="A282" s="3">
        <v>4.12010046E8</v>
      </c>
      <c r="B282" s="3" t="s">
        <v>313</v>
      </c>
      <c r="C282" s="3" t="s">
        <v>263</v>
      </c>
      <c r="D282" s="3" t="s">
        <v>27</v>
      </c>
      <c r="E282" s="3" t="s">
        <v>28</v>
      </c>
      <c r="F282" s="4">
        <v>361.98</v>
      </c>
      <c r="G282" s="4">
        <v>101.9</v>
      </c>
      <c r="H282" s="4">
        <v>463.88</v>
      </c>
      <c r="I282" s="4">
        <v>927.76</v>
      </c>
      <c r="J282" s="4"/>
      <c r="K282" s="4">
        <v>1391.64</v>
      </c>
      <c r="L282" s="5">
        <v>2.0</v>
      </c>
      <c r="M282" s="4" t="str">
        <f t="shared" si="20"/>
        <v> R$  203.80 </v>
      </c>
      <c r="N282" s="4" t="str">
        <f t="shared" si="21"/>
        <v> R$  723.96 </v>
      </c>
      <c r="O282" s="3"/>
      <c r="P282" s="3"/>
    </row>
    <row r="283" ht="13.5" customHeight="1">
      <c r="A283" s="3">
        <v>4.13040194E8</v>
      </c>
      <c r="B283" s="3" t="s">
        <v>314</v>
      </c>
      <c r="C283" s="3" t="s">
        <v>263</v>
      </c>
      <c r="D283" s="3" t="s">
        <v>27</v>
      </c>
      <c r="E283" s="3" t="s">
        <v>28</v>
      </c>
      <c r="F283" s="4">
        <v>146.65</v>
      </c>
      <c r="G283" s="4">
        <v>168.96</v>
      </c>
      <c r="H283" s="4">
        <v>315.61</v>
      </c>
      <c r="I283" s="4">
        <v>946.83</v>
      </c>
      <c r="J283" s="4"/>
      <c r="K283" s="4">
        <v>1262.44</v>
      </c>
      <c r="L283" s="5">
        <v>3.0</v>
      </c>
      <c r="M283" s="4" t="str">
        <f t="shared" si="20"/>
        <v> R$  506.88 </v>
      </c>
      <c r="N283" s="4" t="str">
        <f t="shared" si="21"/>
        <v> R$  439.95 </v>
      </c>
      <c r="O283" s="3"/>
      <c r="P283" s="3"/>
    </row>
    <row r="284" ht="13.5" customHeight="1">
      <c r="A284" s="3">
        <v>4.07020284E8</v>
      </c>
      <c r="B284" s="3" t="s">
        <v>315</v>
      </c>
      <c r="C284" s="3" t="s">
        <v>263</v>
      </c>
      <c r="D284" s="3" t="s">
        <v>27</v>
      </c>
      <c r="E284" s="3" t="s">
        <v>28</v>
      </c>
      <c r="F284" s="4">
        <v>124.84</v>
      </c>
      <c r="G284" s="4">
        <v>191.1</v>
      </c>
      <c r="H284" s="4">
        <v>315.94</v>
      </c>
      <c r="I284" s="4">
        <v>947.82</v>
      </c>
      <c r="J284" s="4"/>
      <c r="K284" s="4">
        <v>1263.76</v>
      </c>
      <c r="L284" s="5">
        <v>3.0</v>
      </c>
      <c r="M284" s="4" t="str">
        <f t="shared" si="20"/>
        <v> R$  573.30 </v>
      </c>
      <c r="N284" s="4" t="str">
        <f t="shared" si="21"/>
        <v> R$  374.52 </v>
      </c>
      <c r="O284" s="3"/>
      <c r="P284" s="3"/>
    </row>
    <row r="285" ht="13.5" customHeight="1">
      <c r="A285" s="3">
        <v>4.01020096E8</v>
      </c>
      <c r="B285" s="3" t="s">
        <v>316</v>
      </c>
      <c r="C285" s="3" t="s">
        <v>263</v>
      </c>
      <c r="D285" s="3" t="s">
        <v>27</v>
      </c>
      <c r="E285" s="3" t="s">
        <v>28</v>
      </c>
      <c r="F285" s="4">
        <v>226.86</v>
      </c>
      <c r="G285" s="4">
        <v>253.2</v>
      </c>
      <c r="H285" s="4">
        <v>480.06</v>
      </c>
      <c r="I285" s="4">
        <v>960.12</v>
      </c>
      <c r="J285" s="4"/>
      <c r="K285" s="4">
        <v>1440.18</v>
      </c>
      <c r="L285" s="5">
        <v>2.0</v>
      </c>
      <c r="M285" s="4" t="str">
        <f t="shared" si="20"/>
        <v> R$  506.40 </v>
      </c>
      <c r="N285" s="4" t="str">
        <f t="shared" si="21"/>
        <v> R$  453.72 </v>
      </c>
      <c r="O285" s="3"/>
      <c r="P285" s="3"/>
    </row>
    <row r="286" ht="13.5" customHeight="1">
      <c r="A286" s="3">
        <v>4.12040158E8</v>
      </c>
      <c r="B286" s="3" t="s">
        <v>317</v>
      </c>
      <c r="C286" s="3" t="s">
        <v>263</v>
      </c>
      <c r="D286" s="3" t="s">
        <v>27</v>
      </c>
      <c r="E286" s="3" t="s">
        <v>28</v>
      </c>
      <c r="F286" s="4">
        <v>513.28</v>
      </c>
      <c r="G286" s="4">
        <v>452.12</v>
      </c>
      <c r="H286" s="4">
        <v>965.4</v>
      </c>
      <c r="I286" s="4">
        <v>965.4</v>
      </c>
      <c r="J286" s="4"/>
      <c r="K286" s="4">
        <v>1930.8</v>
      </c>
      <c r="L286" s="5">
        <v>1.0</v>
      </c>
      <c r="M286" s="4" t="str">
        <f t="shared" si="20"/>
        <v> R$  452.12 </v>
      </c>
      <c r="N286" s="4" t="str">
        <f t="shared" si="21"/>
        <v> R$  513.28 </v>
      </c>
      <c r="O286" s="3"/>
      <c r="P286" s="3"/>
    </row>
    <row r="287" ht="13.5" customHeight="1">
      <c r="A287" s="3">
        <v>4.13040038E8</v>
      </c>
      <c r="B287" s="3" t="s">
        <v>318</v>
      </c>
      <c r="C287" s="3" t="s">
        <v>263</v>
      </c>
      <c r="D287" s="3" t="s">
        <v>27</v>
      </c>
      <c r="E287" s="3" t="s">
        <v>28</v>
      </c>
      <c r="F287" s="4">
        <v>163.76</v>
      </c>
      <c r="G287" s="4">
        <v>323.16</v>
      </c>
      <c r="H287" s="4">
        <v>486.92</v>
      </c>
      <c r="I287" s="4">
        <v>973.84</v>
      </c>
      <c r="J287" s="4"/>
      <c r="K287" s="4">
        <v>1460.76</v>
      </c>
      <c r="L287" s="5">
        <v>2.0</v>
      </c>
      <c r="M287" s="4" t="str">
        <f t="shared" si="20"/>
        <v> R$  646.32 </v>
      </c>
      <c r="N287" s="4" t="str">
        <f t="shared" si="21"/>
        <v> R$  327.52 </v>
      </c>
      <c r="O287" s="3"/>
      <c r="P287" s="3"/>
    </row>
    <row r="288" ht="13.5" customHeight="1">
      <c r="A288" s="3">
        <v>4.07030123E8</v>
      </c>
      <c r="B288" s="3" t="s">
        <v>319</v>
      </c>
      <c r="C288" s="3" t="s">
        <v>263</v>
      </c>
      <c r="D288" s="3" t="s">
        <v>27</v>
      </c>
      <c r="E288" s="3" t="s">
        <v>28</v>
      </c>
      <c r="F288" s="4">
        <v>186.86</v>
      </c>
      <c r="G288" s="4">
        <v>789.12</v>
      </c>
      <c r="H288" s="4">
        <v>975.98</v>
      </c>
      <c r="I288" s="4">
        <v>975.98</v>
      </c>
      <c r="J288" s="4"/>
      <c r="K288" s="4">
        <v>1951.96</v>
      </c>
      <c r="L288" s="5">
        <v>1.0</v>
      </c>
      <c r="M288" s="4" t="str">
        <f t="shared" si="20"/>
        <v> R$  789.12 </v>
      </c>
      <c r="N288" s="4" t="str">
        <f t="shared" si="21"/>
        <v> R$  186.86 </v>
      </c>
      <c r="O288" s="3"/>
      <c r="P288" s="3"/>
    </row>
    <row r="289" ht="13.5" customHeight="1">
      <c r="A289" s="3">
        <v>4.12040018E8</v>
      </c>
      <c r="B289" s="3" t="s">
        <v>320</v>
      </c>
      <c r="C289" s="3" t="s">
        <v>263</v>
      </c>
      <c r="D289" s="3" t="s">
        <v>27</v>
      </c>
      <c r="E289" s="3" t="s">
        <v>28</v>
      </c>
      <c r="F289" s="4">
        <v>293.44</v>
      </c>
      <c r="G289" s="4">
        <v>196.98</v>
      </c>
      <c r="H289" s="4">
        <v>490.42</v>
      </c>
      <c r="I289" s="4">
        <v>980.84</v>
      </c>
      <c r="J289" s="4"/>
      <c r="K289" s="4">
        <v>1471.26</v>
      </c>
      <c r="L289" s="5">
        <v>2.0</v>
      </c>
      <c r="M289" s="4" t="str">
        <f t="shared" si="20"/>
        <v> R$  393.96 </v>
      </c>
      <c r="N289" s="4" t="str">
        <f t="shared" si="21"/>
        <v> R$  586.88 </v>
      </c>
      <c r="O289" s="3"/>
      <c r="P289" s="3"/>
    </row>
    <row r="290" ht="13.5" customHeight="1">
      <c r="A290" s="3">
        <v>4.07020225E8</v>
      </c>
      <c r="B290" s="3" t="s">
        <v>321</v>
      </c>
      <c r="C290" s="3" t="s">
        <v>263</v>
      </c>
      <c r="D290" s="3" t="s">
        <v>27</v>
      </c>
      <c r="E290" s="3" t="s">
        <v>28</v>
      </c>
      <c r="F290" s="4">
        <v>97.44</v>
      </c>
      <c r="G290" s="4">
        <v>237.91</v>
      </c>
      <c r="H290" s="4">
        <v>335.35</v>
      </c>
      <c r="I290" s="4">
        <v>1006.05</v>
      </c>
      <c r="J290" s="4"/>
      <c r="K290" s="4">
        <v>1341.4</v>
      </c>
      <c r="L290" s="5">
        <v>3.0</v>
      </c>
      <c r="M290" s="4" t="str">
        <f t="shared" si="20"/>
        <v> R$  713.73 </v>
      </c>
      <c r="N290" s="4" t="str">
        <f t="shared" si="21"/>
        <v> R$  292.32 </v>
      </c>
      <c r="O290" s="3"/>
      <c r="P290" s="3"/>
    </row>
    <row r="291" ht="13.5" customHeight="1">
      <c r="A291" s="3">
        <v>4.1304002E8</v>
      </c>
      <c r="B291" s="3" t="s">
        <v>322</v>
      </c>
      <c r="C291" s="3" t="s">
        <v>263</v>
      </c>
      <c r="D291" s="3" t="s">
        <v>27</v>
      </c>
      <c r="E291" s="3" t="s">
        <v>28</v>
      </c>
      <c r="F291" s="4">
        <v>179.97</v>
      </c>
      <c r="G291" s="4">
        <v>323.15</v>
      </c>
      <c r="H291" s="4">
        <v>503.12</v>
      </c>
      <c r="I291" s="4">
        <v>1006.24</v>
      </c>
      <c r="J291" s="4"/>
      <c r="K291" s="4">
        <v>1509.36</v>
      </c>
      <c r="L291" s="5">
        <v>2.0</v>
      </c>
      <c r="M291" s="4" t="str">
        <f t="shared" si="20"/>
        <v> R$  646.30 </v>
      </c>
      <c r="N291" s="4" t="str">
        <f t="shared" si="21"/>
        <v> R$  359.94 </v>
      </c>
      <c r="O291" s="3"/>
      <c r="P291" s="3"/>
    </row>
    <row r="292" ht="13.5" customHeight="1">
      <c r="A292" s="3">
        <v>4.0102015E8</v>
      </c>
      <c r="B292" s="3" t="s">
        <v>323</v>
      </c>
      <c r="C292" s="3" t="s">
        <v>263</v>
      </c>
      <c r="D292" s="3" t="s">
        <v>27</v>
      </c>
      <c r="E292" s="3" t="s">
        <v>28</v>
      </c>
      <c r="F292" s="4">
        <v>121.3</v>
      </c>
      <c r="G292" s="4">
        <v>222.32</v>
      </c>
      <c r="H292" s="4">
        <v>343.62</v>
      </c>
      <c r="I292" s="4">
        <v>1030.86</v>
      </c>
      <c r="J292" s="4"/>
      <c r="K292" s="4">
        <v>1374.48</v>
      </c>
      <c r="L292" s="5">
        <v>3.0</v>
      </c>
      <c r="M292" s="4" t="str">
        <f t="shared" si="20"/>
        <v> R$  666.96 </v>
      </c>
      <c r="N292" s="4" t="str">
        <f t="shared" si="21"/>
        <v> R$  363.90 </v>
      </c>
      <c r="O292" s="3"/>
      <c r="P292" s="3"/>
    </row>
    <row r="293" ht="13.5" customHeight="1">
      <c r="A293" s="3">
        <v>4.12010119E8</v>
      </c>
      <c r="B293" s="3" t="s">
        <v>324</v>
      </c>
      <c r="C293" s="3" t="s">
        <v>263</v>
      </c>
      <c r="D293" s="3" t="s">
        <v>27</v>
      </c>
      <c r="E293" s="3" t="s">
        <v>28</v>
      </c>
      <c r="F293" s="4">
        <v>160.66</v>
      </c>
      <c r="G293" s="4">
        <v>355.56</v>
      </c>
      <c r="H293" s="4">
        <v>516.22</v>
      </c>
      <c r="I293" s="4">
        <v>1032.44</v>
      </c>
      <c r="J293" s="4"/>
      <c r="K293" s="4">
        <v>1548.66</v>
      </c>
      <c r="L293" s="5">
        <v>2.0</v>
      </c>
      <c r="M293" s="4" t="str">
        <f t="shared" si="20"/>
        <v> R$  711.12 </v>
      </c>
      <c r="N293" s="4" t="str">
        <f t="shared" si="21"/>
        <v> R$  321.32 </v>
      </c>
      <c r="O293" s="3"/>
      <c r="P293" s="3"/>
    </row>
    <row r="294" ht="13.5" customHeight="1">
      <c r="A294" s="3">
        <v>4.0701022E8</v>
      </c>
      <c r="B294" s="3" t="s">
        <v>325</v>
      </c>
      <c r="C294" s="3" t="s">
        <v>263</v>
      </c>
      <c r="D294" s="3" t="s">
        <v>27</v>
      </c>
      <c r="E294" s="3" t="s">
        <v>28</v>
      </c>
      <c r="F294" s="4">
        <v>107.73</v>
      </c>
      <c r="G294" s="4">
        <v>412.83</v>
      </c>
      <c r="H294" s="4">
        <v>520.56</v>
      </c>
      <c r="I294" s="4">
        <v>1041.12</v>
      </c>
      <c r="J294" s="4"/>
      <c r="K294" s="4">
        <v>1561.68</v>
      </c>
      <c r="L294" s="5">
        <v>2.0</v>
      </c>
      <c r="M294" s="4" t="str">
        <f t="shared" si="20"/>
        <v> R$  825.66 </v>
      </c>
      <c r="N294" s="4" t="str">
        <f t="shared" si="21"/>
        <v> R$  215.46 </v>
      </c>
      <c r="O294" s="3"/>
      <c r="P294" s="3"/>
    </row>
    <row r="295" ht="13.5" customHeight="1">
      <c r="A295" s="3">
        <v>4.13040186E8</v>
      </c>
      <c r="B295" s="3" t="s">
        <v>326</v>
      </c>
      <c r="C295" s="3" t="s">
        <v>263</v>
      </c>
      <c r="D295" s="3" t="s">
        <v>27</v>
      </c>
      <c r="E295" s="3" t="s">
        <v>28</v>
      </c>
      <c r="F295" s="4">
        <v>166.79</v>
      </c>
      <c r="G295" s="4">
        <v>359.05</v>
      </c>
      <c r="H295" s="4">
        <v>525.84</v>
      </c>
      <c r="I295" s="4">
        <v>1051.68</v>
      </c>
      <c r="J295" s="4"/>
      <c r="K295" s="4">
        <v>1577.52</v>
      </c>
      <c r="L295" s="5">
        <v>2.0</v>
      </c>
      <c r="M295" s="4" t="str">
        <f t="shared" si="20"/>
        <v> R$  718.10 </v>
      </c>
      <c r="N295" s="4" t="str">
        <f t="shared" si="21"/>
        <v> R$  333.58 </v>
      </c>
      <c r="O295" s="3"/>
      <c r="P295" s="3"/>
    </row>
    <row r="296" ht="13.5" customHeight="1">
      <c r="A296" s="3">
        <v>4.01020053E8</v>
      </c>
      <c r="B296" s="3" t="s">
        <v>327</v>
      </c>
      <c r="C296" s="3" t="s">
        <v>263</v>
      </c>
      <c r="D296" s="3" t="s">
        <v>27</v>
      </c>
      <c r="E296" s="3" t="s">
        <v>28</v>
      </c>
      <c r="F296" s="4">
        <v>106.55</v>
      </c>
      <c r="G296" s="4">
        <v>250.26</v>
      </c>
      <c r="H296" s="4">
        <v>356.81</v>
      </c>
      <c r="I296" s="4">
        <v>1070.43</v>
      </c>
      <c r="J296" s="4"/>
      <c r="K296" s="4">
        <v>1427.24</v>
      </c>
      <c r="L296" s="5">
        <v>3.0</v>
      </c>
      <c r="M296" s="4" t="str">
        <f t="shared" si="20"/>
        <v> R$  750.78 </v>
      </c>
      <c r="N296" s="4" t="str">
        <f t="shared" si="21"/>
        <v> R$  319.65 </v>
      </c>
      <c r="O296" s="3"/>
      <c r="P296" s="3"/>
    </row>
    <row r="297" ht="13.5" customHeight="1">
      <c r="A297" s="3">
        <v>4.0704008E8</v>
      </c>
      <c r="B297" s="3" t="s">
        <v>328</v>
      </c>
      <c r="C297" s="3" t="s">
        <v>263</v>
      </c>
      <c r="D297" s="3" t="s">
        <v>27</v>
      </c>
      <c r="E297" s="3" t="s">
        <v>28</v>
      </c>
      <c r="F297" s="4">
        <v>147.69</v>
      </c>
      <c r="G297" s="4">
        <v>392.23</v>
      </c>
      <c r="H297" s="4">
        <v>539.92</v>
      </c>
      <c r="I297" s="4">
        <v>1079.84</v>
      </c>
      <c r="J297" s="4"/>
      <c r="K297" s="4">
        <v>1619.76</v>
      </c>
      <c r="L297" s="5">
        <v>2.0</v>
      </c>
      <c r="M297" s="4" t="str">
        <f t="shared" si="20"/>
        <v> R$  784.46 </v>
      </c>
      <c r="N297" s="4" t="str">
        <f t="shared" si="21"/>
        <v> R$  295.38 </v>
      </c>
      <c r="O297" s="3"/>
      <c r="P297" s="3"/>
    </row>
    <row r="298" ht="13.5" customHeight="1">
      <c r="A298" s="3">
        <v>4.07020276E8</v>
      </c>
      <c r="B298" s="3" t="s">
        <v>329</v>
      </c>
      <c r="C298" s="3" t="s">
        <v>263</v>
      </c>
      <c r="D298" s="3" t="s">
        <v>27</v>
      </c>
      <c r="E298" s="3" t="s">
        <v>28</v>
      </c>
      <c r="F298" s="4">
        <v>115.49</v>
      </c>
      <c r="G298" s="4">
        <v>248.41</v>
      </c>
      <c r="H298" s="4">
        <v>363.9</v>
      </c>
      <c r="I298" s="4">
        <v>1091.7</v>
      </c>
      <c r="J298" s="4"/>
      <c r="K298" s="4">
        <v>1455.6</v>
      </c>
      <c r="L298" s="5">
        <v>3.0</v>
      </c>
      <c r="M298" s="4" t="str">
        <f t="shared" si="20"/>
        <v> R$  745.23 </v>
      </c>
      <c r="N298" s="4" t="str">
        <f t="shared" si="21"/>
        <v> R$  346.47 </v>
      </c>
      <c r="O298" s="3"/>
      <c r="P298" s="3"/>
    </row>
    <row r="299" ht="13.5" customHeight="1">
      <c r="A299" s="3">
        <v>4.01020029E8</v>
      </c>
      <c r="B299" s="3" t="s">
        <v>330</v>
      </c>
      <c r="C299" s="3" t="s">
        <v>263</v>
      </c>
      <c r="D299" s="3" t="s">
        <v>27</v>
      </c>
      <c r="E299" s="3" t="s">
        <v>28</v>
      </c>
      <c r="F299" s="4">
        <v>115.51</v>
      </c>
      <c r="G299" s="4">
        <v>250.26</v>
      </c>
      <c r="H299" s="4">
        <v>365.77</v>
      </c>
      <c r="I299" s="4">
        <v>1097.31</v>
      </c>
      <c r="J299" s="4"/>
      <c r="K299" s="4">
        <v>1463.08</v>
      </c>
      <c r="L299" s="5">
        <v>3.0</v>
      </c>
      <c r="M299" s="4" t="str">
        <f t="shared" si="20"/>
        <v> R$  750.78 </v>
      </c>
      <c r="N299" s="4" t="str">
        <f t="shared" si="21"/>
        <v> R$  346.53 </v>
      </c>
      <c r="O299" s="3"/>
      <c r="P299" s="3"/>
    </row>
    <row r="300" ht="13.5" customHeight="1">
      <c r="A300" s="3">
        <v>4.07030077E8</v>
      </c>
      <c r="B300" s="3" t="s">
        <v>331</v>
      </c>
      <c r="C300" s="3" t="s">
        <v>263</v>
      </c>
      <c r="D300" s="3" t="s">
        <v>27</v>
      </c>
      <c r="E300" s="3" t="s">
        <v>28</v>
      </c>
      <c r="F300" s="4">
        <v>183.36</v>
      </c>
      <c r="G300" s="4">
        <v>381.43</v>
      </c>
      <c r="H300" s="4">
        <v>564.79</v>
      </c>
      <c r="I300" s="4">
        <v>1129.58</v>
      </c>
      <c r="J300" s="4"/>
      <c r="K300" s="4">
        <v>1694.37</v>
      </c>
      <c r="L300" s="5">
        <v>2.0</v>
      </c>
      <c r="M300" s="4" t="str">
        <f t="shared" si="20"/>
        <v> R$  762.86 </v>
      </c>
      <c r="N300" s="4" t="str">
        <f t="shared" si="21"/>
        <v> R$  366.72 </v>
      </c>
      <c r="O300" s="3"/>
      <c r="P300" s="3"/>
    </row>
    <row r="301" ht="13.5" customHeight="1">
      <c r="A301" s="3">
        <v>4.12010038E8</v>
      </c>
      <c r="B301" s="3" t="s">
        <v>332</v>
      </c>
      <c r="C301" s="3" t="s">
        <v>263</v>
      </c>
      <c r="D301" s="3" t="s">
        <v>27</v>
      </c>
      <c r="E301" s="3" t="s">
        <v>28</v>
      </c>
      <c r="F301" s="4">
        <v>293.3</v>
      </c>
      <c r="G301" s="4">
        <v>86.08</v>
      </c>
      <c r="H301" s="4">
        <v>379.38</v>
      </c>
      <c r="I301" s="4">
        <v>1138.14</v>
      </c>
      <c r="J301" s="4"/>
      <c r="K301" s="4">
        <v>1517.52</v>
      </c>
      <c r="L301" s="5">
        <v>3.0</v>
      </c>
      <c r="M301" s="4" t="str">
        <f t="shared" si="20"/>
        <v> R$  258.24 </v>
      </c>
      <c r="N301" s="4" t="str">
        <f t="shared" si="21"/>
        <v> R$  879.90 </v>
      </c>
      <c r="O301" s="3"/>
      <c r="P301" s="3"/>
    </row>
    <row r="302" ht="13.5" customHeight="1">
      <c r="A302" s="3">
        <v>4.0703005E8</v>
      </c>
      <c r="B302" s="3" t="s">
        <v>333</v>
      </c>
      <c r="C302" s="3" t="s">
        <v>263</v>
      </c>
      <c r="D302" s="3" t="s">
        <v>27</v>
      </c>
      <c r="E302" s="3" t="s">
        <v>28</v>
      </c>
      <c r="F302" s="4">
        <v>183.37</v>
      </c>
      <c r="G302" s="4">
        <v>386.02</v>
      </c>
      <c r="H302" s="4">
        <v>569.39</v>
      </c>
      <c r="I302" s="4">
        <v>1138.78</v>
      </c>
      <c r="J302" s="4"/>
      <c r="K302" s="4">
        <v>1708.17</v>
      </c>
      <c r="L302" s="5">
        <v>2.0</v>
      </c>
      <c r="M302" s="4" t="str">
        <f t="shared" si="20"/>
        <v> R$  772.04 </v>
      </c>
      <c r="N302" s="4" t="str">
        <f t="shared" si="21"/>
        <v> R$  366.74 </v>
      </c>
      <c r="O302" s="3"/>
      <c r="P302" s="3"/>
    </row>
    <row r="303" ht="13.5" customHeight="1">
      <c r="A303" s="3">
        <v>4.07030018E8</v>
      </c>
      <c r="B303" s="3" t="s">
        <v>334</v>
      </c>
      <c r="C303" s="3" t="s">
        <v>263</v>
      </c>
      <c r="D303" s="3" t="s">
        <v>27</v>
      </c>
      <c r="E303" s="3" t="s">
        <v>28</v>
      </c>
      <c r="F303" s="4">
        <v>202.74</v>
      </c>
      <c r="G303" s="4">
        <v>958.57</v>
      </c>
      <c r="H303" s="4">
        <v>1161.31</v>
      </c>
      <c r="I303" s="4">
        <v>1161.31</v>
      </c>
      <c r="J303" s="4"/>
      <c r="K303" s="4">
        <v>2322.62</v>
      </c>
      <c r="L303" s="5">
        <v>1.0</v>
      </c>
      <c r="M303" s="4" t="str">
        <f t="shared" si="20"/>
        <v> R$  958.57 </v>
      </c>
      <c r="N303" s="4" t="str">
        <f t="shared" si="21"/>
        <v> R$  202.74 </v>
      </c>
      <c r="O303" s="3"/>
      <c r="P303" s="3"/>
    </row>
    <row r="304" ht="13.5" customHeight="1">
      <c r="A304" s="3">
        <v>4.07010076E8</v>
      </c>
      <c r="B304" s="3" t="s">
        <v>335</v>
      </c>
      <c r="C304" s="3" t="s">
        <v>263</v>
      </c>
      <c r="D304" s="3" t="s">
        <v>27</v>
      </c>
      <c r="E304" s="3" t="s">
        <v>28</v>
      </c>
      <c r="F304" s="4">
        <v>284.91</v>
      </c>
      <c r="G304" s="4">
        <v>900.76</v>
      </c>
      <c r="H304" s="4">
        <v>1185.67</v>
      </c>
      <c r="I304" s="4">
        <v>1185.67</v>
      </c>
      <c r="J304" s="4"/>
      <c r="K304" s="4">
        <v>2371.34</v>
      </c>
      <c r="L304" s="5">
        <v>1.0</v>
      </c>
      <c r="M304" s="4" t="str">
        <f t="shared" si="20"/>
        <v> R$  900.76 </v>
      </c>
      <c r="N304" s="4" t="str">
        <f t="shared" si="21"/>
        <v> R$  284.91 </v>
      </c>
      <c r="O304" s="3"/>
      <c r="P304" s="3"/>
    </row>
    <row r="305" ht="13.5" customHeight="1">
      <c r="A305" s="3">
        <v>4.07030131E8</v>
      </c>
      <c r="B305" s="3" t="s">
        <v>336</v>
      </c>
      <c r="C305" s="3" t="s">
        <v>263</v>
      </c>
      <c r="D305" s="3" t="s">
        <v>27</v>
      </c>
      <c r="E305" s="3" t="s">
        <v>28</v>
      </c>
      <c r="F305" s="4">
        <v>439.97</v>
      </c>
      <c r="G305" s="4">
        <v>755.04</v>
      </c>
      <c r="H305" s="4">
        <v>1195.01</v>
      </c>
      <c r="I305" s="4">
        <v>1195.01</v>
      </c>
      <c r="J305" s="4"/>
      <c r="K305" s="4">
        <v>2390.02</v>
      </c>
      <c r="L305" s="5">
        <v>1.0</v>
      </c>
      <c r="M305" s="4" t="str">
        <f t="shared" si="20"/>
        <v> R$  755.04 </v>
      </c>
      <c r="N305" s="4" t="str">
        <f t="shared" si="21"/>
        <v> R$  439.97 </v>
      </c>
      <c r="O305" s="3"/>
      <c r="P305" s="3"/>
    </row>
    <row r="306" ht="13.5" customHeight="1">
      <c r="A306" s="3">
        <v>4.12020017E8</v>
      </c>
      <c r="B306" s="3" t="s">
        <v>337</v>
      </c>
      <c r="C306" s="3" t="s">
        <v>263</v>
      </c>
      <c r="D306" s="3" t="s">
        <v>27</v>
      </c>
      <c r="E306" s="3" t="s">
        <v>28</v>
      </c>
      <c r="F306" s="4">
        <v>461.38</v>
      </c>
      <c r="G306" s="4">
        <v>740.41</v>
      </c>
      <c r="H306" s="4">
        <v>1201.79</v>
      </c>
      <c r="I306" s="4">
        <v>1201.79</v>
      </c>
      <c r="J306" s="4"/>
      <c r="K306" s="4">
        <v>2403.58</v>
      </c>
      <c r="L306" s="5">
        <v>1.0</v>
      </c>
      <c r="M306" s="4" t="str">
        <f t="shared" si="20"/>
        <v> R$  740.41 </v>
      </c>
      <c r="N306" s="4" t="str">
        <f t="shared" si="21"/>
        <v> R$  461.38 </v>
      </c>
      <c r="O306" s="3"/>
      <c r="P306" s="3"/>
    </row>
    <row r="307" ht="13.5" customHeight="1">
      <c r="A307" s="3">
        <v>4.12020025E8</v>
      </c>
      <c r="B307" s="3" t="s">
        <v>338</v>
      </c>
      <c r="C307" s="3" t="s">
        <v>263</v>
      </c>
      <c r="D307" s="3" t="s">
        <v>27</v>
      </c>
      <c r="E307" s="3" t="s">
        <v>28</v>
      </c>
      <c r="F307" s="4">
        <v>461.38</v>
      </c>
      <c r="G307" s="4">
        <v>740.41</v>
      </c>
      <c r="H307" s="4">
        <v>1201.79</v>
      </c>
      <c r="I307" s="4">
        <v>1201.79</v>
      </c>
      <c r="J307" s="4"/>
      <c r="K307" s="4">
        <v>2403.58</v>
      </c>
      <c r="L307" s="5">
        <v>1.0</v>
      </c>
      <c r="M307" s="4" t="str">
        <f t="shared" si="20"/>
        <v> R$  740.41 </v>
      </c>
      <c r="N307" s="4" t="str">
        <f t="shared" si="21"/>
        <v> R$  461.38 </v>
      </c>
      <c r="O307" s="3"/>
      <c r="P307" s="3"/>
    </row>
    <row r="308" ht="13.5" customHeight="1">
      <c r="A308" s="3">
        <v>4.0102001E8</v>
      </c>
      <c r="B308" s="3" t="s">
        <v>339</v>
      </c>
      <c r="C308" s="3" t="s">
        <v>263</v>
      </c>
      <c r="D308" s="3" t="s">
        <v>27</v>
      </c>
      <c r="E308" s="3" t="s">
        <v>28</v>
      </c>
      <c r="F308" s="4">
        <v>175.13</v>
      </c>
      <c r="G308" s="4">
        <v>429.45</v>
      </c>
      <c r="H308" s="4">
        <v>604.58</v>
      </c>
      <c r="I308" s="4">
        <v>1209.16</v>
      </c>
      <c r="J308" s="4"/>
      <c r="K308" s="4">
        <v>1813.74</v>
      </c>
      <c r="L308" s="5">
        <v>2.0</v>
      </c>
      <c r="M308" s="4" t="str">
        <f t="shared" si="20"/>
        <v> R$  858.90 </v>
      </c>
      <c r="N308" s="4" t="str">
        <f t="shared" si="21"/>
        <v> R$  350.26 </v>
      </c>
      <c r="O308" s="3"/>
      <c r="P308" s="3"/>
    </row>
    <row r="309" ht="13.5" customHeight="1">
      <c r="A309" s="3">
        <v>4.01020037E8</v>
      </c>
      <c r="B309" s="3" t="s">
        <v>340</v>
      </c>
      <c r="C309" s="3" t="s">
        <v>263</v>
      </c>
      <c r="D309" s="3" t="s">
        <v>27</v>
      </c>
      <c r="E309" s="3" t="s">
        <v>28</v>
      </c>
      <c r="F309" s="4">
        <v>175.13</v>
      </c>
      <c r="G309" s="4">
        <v>429.45</v>
      </c>
      <c r="H309" s="4">
        <v>604.58</v>
      </c>
      <c r="I309" s="4">
        <v>1209.16</v>
      </c>
      <c r="J309" s="4"/>
      <c r="K309" s="4">
        <v>1813.74</v>
      </c>
      <c r="L309" s="5">
        <v>2.0</v>
      </c>
      <c r="M309" s="4" t="str">
        <f t="shared" si="20"/>
        <v> R$  858.90 </v>
      </c>
      <c r="N309" s="4" t="str">
        <f t="shared" si="21"/>
        <v> R$  350.26 </v>
      </c>
      <c r="O309" s="3"/>
      <c r="P309" s="3"/>
    </row>
    <row r="310" ht="13.5" customHeight="1">
      <c r="A310" s="3">
        <v>4.0704017E8</v>
      </c>
      <c r="B310" s="3" t="s">
        <v>341</v>
      </c>
      <c r="C310" s="3" t="s">
        <v>263</v>
      </c>
      <c r="D310" s="3" t="s">
        <v>27</v>
      </c>
      <c r="E310" s="3" t="s">
        <v>28</v>
      </c>
      <c r="F310" s="4">
        <v>133.43</v>
      </c>
      <c r="G310" s="4">
        <v>472.72</v>
      </c>
      <c r="H310" s="4">
        <v>606.15</v>
      </c>
      <c r="I310" s="4">
        <v>1212.3</v>
      </c>
      <c r="J310" s="4"/>
      <c r="K310" s="4">
        <v>1818.45</v>
      </c>
      <c r="L310" s="5">
        <v>2.0</v>
      </c>
      <c r="M310" s="4" t="str">
        <f t="shared" si="20"/>
        <v> R$  945.44 </v>
      </c>
      <c r="N310" s="4" t="str">
        <f t="shared" si="21"/>
        <v> R$  266.86 </v>
      </c>
      <c r="O310" s="3"/>
      <c r="P310" s="3"/>
    </row>
    <row r="311" ht="13.5" customHeight="1">
      <c r="A311" s="3">
        <v>4.07040099E8</v>
      </c>
      <c r="B311" s="3" t="s">
        <v>342</v>
      </c>
      <c r="C311" s="3" t="s">
        <v>263</v>
      </c>
      <c r="D311" s="3" t="s">
        <v>27</v>
      </c>
      <c r="E311" s="3" t="s">
        <v>28</v>
      </c>
      <c r="F311" s="4">
        <v>210.49</v>
      </c>
      <c r="G311" s="4">
        <v>399.57</v>
      </c>
      <c r="H311" s="4">
        <v>610.06</v>
      </c>
      <c r="I311" s="4">
        <v>1220.12</v>
      </c>
      <c r="J311" s="4"/>
      <c r="K311" s="4">
        <v>1830.18</v>
      </c>
      <c r="L311" s="5">
        <v>2.0</v>
      </c>
      <c r="M311" s="4" t="str">
        <f t="shared" si="20"/>
        <v> R$  799.14 </v>
      </c>
      <c r="N311" s="4" t="str">
        <f t="shared" si="21"/>
        <v> R$  420.98 </v>
      </c>
      <c r="O311" s="3"/>
      <c r="P311" s="3"/>
    </row>
    <row r="312" ht="13.5" customHeight="1">
      <c r="A312" s="3">
        <v>4.07030069E8</v>
      </c>
      <c r="B312" s="3" t="s">
        <v>343</v>
      </c>
      <c r="C312" s="3" t="s">
        <v>263</v>
      </c>
      <c r="D312" s="3" t="s">
        <v>27</v>
      </c>
      <c r="E312" s="3" t="s">
        <v>28</v>
      </c>
      <c r="F312" s="4">
        <v>210.91</v>
      </c>
      <c r="G312" s="4">
        <v>406.5</v>
      </c>
      <c r="H312" s="4">
        <v>617.41</v>
      </c>
      <c r="I312" s="4">
        <v>1234.82</v>
      </c>
      <c r="J312" s="4"/>
      <c r="K312" s="4">
        <v>1852.23</v>
      </c>
      <c r="L312" s="5">
        <v>2.0</v>
      </c>
      <c r="M312" s="4" t="str">
        <f t="shared" si="20"/>
        <v> R$  813.00 </v>
      </c>
      <c r="N312" s="4" t="str">
        <f t="shared" si="21"/>
        <v> R$  421.82 </v>
      </c>
      <c r="O312" s="3"/>
      <c r="P312" s="3"/>
    </row>
    <row r="313" ht="13.5" customHeight="1">
      <c r="A313" s="3">
        <v>4.13040046E8</v>
      </c>
      <c r="B313" s="3" t="s">
        <v>344</v>
      </c>
      <c r="C313" s="3" t="s">
        <v>263</v>
      </c>
      <c r="D313" s="3" t="s">
        <v>27</v>
      </c>
      <c r="E313" s="3" t="s">
        <v>28</v>
      </c>
      <c r="F313" s="4">
        <v>180.12</v>
      </c>
      <c r="G313" s="4">
        <v>441.72</v>
      </c>
      <c r="H313" s="4">
        <v>621.84</v>
      </c>
      <c r="I313" s="4">
        <v>1243.68</v>
      </c>
      <c r="J313" s="4"/>
      <c r="K313" s="4">
        <v>1865.52</v>
      </c>
      <c r="L313" s="5">
        <v>2.0</v>
      </c>
      <c r="M313" s="4" t="str">
        <f t="shared" si="20"/>
        <v> R$  883.44 </v>
      </c>
      <c r="N313" s="4" t="str">
        <f t="shared" si="21"/>
        <v> R$  360.24 </v>
      </c>
      <c r="O313" s="3"/>
      <c r="P313" s="3"/>
    </row>
    <row r="314" ht="13.5" customHeight="1">
      <c r="A314" s="3">
        <v>4.01020169E8</v>
      </c>
      <c r="B314" s="3" t="s">
        <v>345</v>
      </c>
      <c r="C314" s="3" t="s">
        <v>263</v>
      </c>
      <c r="D314" s="3" t="s">
        <v>27</v>
      </c>
      <c r="E314" s="3" t="s">
        <v>28</v>
      </c>
      <c r="F314" s="4">
        <v>180.8</v>
      </c>
      <c r="G314" s="4">
        <v>443.34</v>
      </c>
      <c r="H314" s="4">
        <v>624.14</v>
      </c>
      <c r="I314" s="4">
        <v>1248.28</v>
      </c>
      <c r="J314" s="4"/>
      <c r="K314" s="4">
        <v>1872.42</v>
      </c>
      <c r="L314" s="5">
        <v>2.0</v>
      </c>
      <c r="M314" s="4" t="str">
        <f t="shared" si="20"/>
        <v> R$  886.68 </v>
      </c>
      <c r="N314" s="4" t="str">
        <f t="shared" si="21"/>
        <v> R$  361.60 </v>
      </c>
      <c r="O314" s="3"/>
      <c r="P314" s="3"/>
    </row>
    <row r="315" ht="13.5" customHeight="1">
      <c r="A315" s="3">
        <v>4.07020195E8</v>
      </c>
      <c r="B315" s="3" t="s">
        <v>346</v>
      </c>
      <c r="C315" s="3" t="s">
        <v>263</v>
      </c>
      <c r="D315" s="3" t="s">
        <v>27</v>
      </c>
      <c r="E315" s="3" t="s">
        <v>28</v>
      </c>
      <c r="F315" s="4">
        <v>146.69</v>
      </c>
      <c r="G315" s="4">
        <v>482.43</v>
      </c>
      <c r="H315" s="4">
        <v>629.12</v>
      </c>
      <c r="I315" s="4">
        <v>1258.24</v>
      </c>
      <c r="J315" s="4"/>
      <c r="K315" s="4">
        <v>1887.36</v>
      </c>
      <c r="L315" s="5">
        <v>2.0</v>
      </c>
      <c r="M315" s="4" t="str">
        <f t="shared" si="20"/>
        <v> R$  964.86 </v>
      </c>
      <c r="N315" s="4" t="str">
        <f t="shared" si="21"/>
        <v> R$  293.38 </v>
      </c>
      <c r="O315" s="3"/>
      <c r="P315" s="3"/>
    </row>
    <row r="316" ht="13.5" customHeight="1">
      <c r="A316" s="3">
        <v>4.12050048E8</v>
      </c>
      <c r="B316" s="3" t="s">
        <v>347</v>
      </c>
      <c r="C316" s="3" t="s">
        <v>263</v>
      </c>
      <c r="D316" s="3" t="s">
        <v>27</v>
      </c>
      <c r="E316" s="3" t="s">
        <v>28</v>
      </c>
      <c r="F316" s="4">
        <v>513.26</v>
      </c>
      <c r="G316" s="4">
        <v>746.94</v>
      </c>
      <c r="H316" s="4">
        <v>1260.2</v>
      </c>
      <c r="I316" s="4">
        <v>1260.2</v>
      </c>
      <c r="J316" s="4"/>
      <c r="K316" s="4">
        <v>2520.4</v>
      </c>
      <c r="L316" s="5">
        <v>1.0</v>
      </c>
      <c r="M316" s="4" t="str">
        <f t="shared" si="20"/>
        <v> R$  746.94 </v>
      </c>
      <c r="N316" s="4" t="str">
        <f t="shared" si="21"/>
        <v> R$  513.26 </v>
      </c>
      <c r="O316" s="3"/>
      <c r="P316" s="3"/>
    </row>
    <row r="317" ht="13.5" customHeight="1">
      <c r="A317" s="3">
        <v>4.12050013E8</v>
      </c>
      <c r="B317" s="3" t="s">
        <v>348</v>
      </c>
      <c r="C317" s="3" t="s">
        <v>263</v>
      </c>
      <c r="D317" s="3" t="s">
        <v>27</v>
      </c>
      <c r="E317" s="3" t="s">
        <v>28</v>
      </c>
      <c r="F317" s="4">
        <v>513.4</v>
      </c>
      <c r="G317" s="4">
        <v>746.87</v>
      </c>
      <c r="H317" s="4">
        <v>1260.27</v>
      </c>
      <c r="I317" s="4">
        <v>1260.27</v>
      </c>
      <c r="J317" s="4"/>
      <c r="K317" s="4">
        <v>2520.54</v>
      </c>
      <c r="L317" s="5">
        <v>1.0</v>
      </c>
      <c r="M317" s="4" t="str">
        <f t="shared" si="20"/>
        <v> R$  746.87 </v>
      </c>
      <c r="N317" s="4" t="str">
        <f t="shared" si="21"/>
        <v> R$  513.40 </v>
      </c>
      <c r="O317" s="3"/>
      <c r="P317" s="3"/>
    </row>
    <row r="318" ht="13.5" customHeight="1">
      <c r="A318" s="3">
        <v>4.12050072E8</v>
      </c>
      <c r="B318" s="3" t="s">
        <v>349</v>
      </c>
      <c r="C318" s="3" t="s">
        <v>263</v>
      </c>
      <c r="D318" s="3" t="s">
        <v>27</v>
      </c>
      <c r="E318" s="3" t="s">
        <v>28</v>
      </c>
      <c r="F318" s="4">
        <v>513.4</v>
      </c>
      <c r="G318" s="4">
        <v>746.87</v>
      </c>
      <c r="H318" s="4">
        <v>1260.27</v>
      </c>
      <c r="I318" s="4">
        <v>1260.27</v>
      </c>
      <c r="J318" s="4"/>
      <c r="K318" s="4">
        <v>2520.54</v>
      </c>
      <c r="L318" s="5">
        <v>1.0</v>
      </c>
      <c r="M318" s="4" t="str">
        <f t="shared" si="20"/>
        <v> R$  746.87 </v>
      </c>
      <c r="N318" s="4" t="str">
        <f t="shared" si="21"/>
        <v> R$  513.40 </v>
      </c>
      <c r="O318" s="3"/>
      <c r="P318" s="3"/>
    </row>
    <row r="319" ht="13.5" customHeight="1">
      <c r="A319" s="3">
        <v>4.12050145E8</v>
      </c>
      <c r="B319" s="3" t="s">
        <v>350</v>
      </c>
      <c r="C319" s="3" t="s">
        <v>263</v>
      </c>
      <c r="D319" s="3" t="s">
        <v>27</v>
      </c>
      <c r="E319" s="3" t="s">
        <v>28</v>
      </c>
      <c r="F319" s="4">
        <v>513.4</v>
      </c>
      <c r="G319" s="4">
        <v>746.87</v>
      </c>
      <c r="H319" s="4">
        <v>1260.27</v>
      </c>
      <c r="I319" s="4">
        <v>1260.27</v>
      </c>
      <c r="J319" s="4"/>
      <c r="K319" s="4">
        <v>2520.54</v>
      </c>
      <c r="L319" s="5">
        <v>1.0</v>
      </c>
      <c r="M319" s="4" t="str">
        <f t="shared" si="20"/>
        <v> R$  746.87 </v>
      </c>
      <c r="N319" s="4" t="str">
        <f t="shared" si="21"/>
        <v> R$  513.40 </v>
      </c>
      <c r="O319" s="3"/>
      <c r="P319" s="3"/>
    </row>
    <row r="320" ht="13.5" customHeight="1">
      <c r="A320" s="3">
        <v>4.1203011E8</v>
      </c>
      <c r="B320" s="3" t="s">
        <v>351</v>
      </c>
      <c r="C320" s="3" t="s">
        <v>263</v>
      </c>
      <c r="D320" s="3" t="s">
        <v>27</v>
      </c>
      <c r="E320" s="3" t="s">
        <v>28</v>
      </c>
      <c r="F320" s="4">
        <v>513.42</v>
      </c>
      <c r="G320" s="4">
        <v>747.08</v>
      </c>
      <c r="H320" s="4">
        <v>1260.5</v>
      </c>
      <c r="I320" s="4">
        <v>1260.5</v>
      </c>
      <c r="J320" s="4"/>
      <c r="K320" s="4">
        <v>2521.0</v>
      </c>
      <c r="L320" s="5">
        <v>1.0</v>
      </c>
      <c r="M320" s="4" t="str">
        <f t="shared" si="20"/>
        <v> R$  747.08 </v>
      </c>
      <c r="N320" s="4" t="str">
        <f t="shared" si="21"/>
        <v> R$  513.42 </v>
      </c>
      <c r="O320" s="3"/>
      <c r="P320" s="3"/>
    </row>
    <row r="321" ht="13.5" customHeight="1">
      <c r="A321" s="3">
        <v>4.07030042E8</v>
      </c>
      <c r="B321" s="3" t="s">
        <v>352</v>
      </c>
      <c r="C321" s="3" t="s">
        <v>263</v>
      </c>
      <c r="D321" s="3" t="s">
        <v>27</v>
      </c>
      <c r="E321" s="3" t="s">
        <v>28</v>
      </c>
      <c r="F321" s="4">
        <v>226.01</v>
      </c>
      <c r="G321" s="4">
        <v>406.49</v>
      </c>
      <c r="H321" s="4">
        <v>632.5</v>
      </c>
      <c r="I321" s="4">
        <v>1265.0</v>
      </c>
      <c r="J321" s="4"/>
      <c r="K321" s="4">
        <v>1897.5</v>
      </c>
      <c r="L321" s="5">
        <v>2.0</v>
      </c>
      <c r="M321" s="4" t="str">
        <f t="shared" si="20"/>
        <v> R$  812.98 </v>
      </c>
      <c r="N321" s="4" t="str">
        <f t="shared" si="21"/>
        <v> R$  452.02 </v>
      </c>
      <c r="O321" s="3"/>
      <c r="P321" s="3"/>
    </row>
    <row r="322" ht="13.5" customHeight="1">
      <c r="A322" s="3">
        <v>4.07040102E8</v>
      </c>
      <c r="B322" s="3" t="s">
        <v>353</v>
      </c>
      <c r="C322" s="3" t="s">
        <v>263</v>
      </c>
      <c r="D322" s="3" t="s">
        <v>27</v>
      </c>
      <c r="E322" s="3" t="s">
        <v>28</v>
      </c>
      <c r="F322" s="4">
        <v>210.45</v>
      </c>
      <c r="G322" s="4">
        <v>427.52</v>
      </c>
      <c r="H322" s="4">
        <v>637.97</v>
      </c>
      <c r="I322" s="4">
        <v>1275.94</v>
      </c>
      <c r="J322" s="4"/>
      <c r="K322" s="4">
        <v>1913.91</v>
      </c>
      <c r="L322" s="5">
        <v>2.0</v>
      </c>
      <c r="M322" s="4" t="str">
        <f t="shared" si="20"/>
        <v> R$  855.04 </v>
      </c>
      <c r="N322" s="4" t="str">
        <f t="shared" si="21"/>
        <v> R$  420.90 </v>
      </c>
      <c r="O322" s="3"/>
      <c r="P322" s="3"/>
    </row>
    <row r="323" ht="13.5" customHeight="1">
      <c r="A323" s="3">
        <v>4.12020068E8</v>
      </c>
      <c r="B323" s="3" t="s">
        <v>354</v>
      </c>
      <c r="C323" s="3" t="s">
        <v>263</v>
      </c>
      <c r="D323" s="3" t="s">
        <v>27</v>
      </c>
      <c r="E323" s="3" t="s">
        <v>28</v>
      </c>
      <c r="F323" s="4">
        <v>513.48</v>
      </c>
      <c r="G323" s="4">
        <v>764.98</v>
      </c>
      <c r="H323" s="4">
        <v>1278.46</v>
      </c>
      <c r="I323" s="4">
        <v>1278.46</v>
      </c>
      <c r="J323" s="4"/>
      <c r="K323" s="4">
        <v>2556.92</v>
      </c>
      <c r="L323" s="5">
        <v>1.0</v>
      </c>
      <c r="M323" s="4" t="str">
        <f t="shared" si="20"/>
        <v> R$  764.98 </v>
      </c>
      <c r="N323" s="4" t="str">
        <f t="shared" si="21"/>
        <v> R$  513.48 </v>
      </c>
      <c r="O323" s="3"/>
      <c r="P323" s="3"/>
    </row>
    <row r="324" ht="13.5" customHeight="1">
      <c r="A324" s="3">
        <v>4.07020241E8</v>
      </c>
      <c r="B324" s="3" t="s">
        <v>355</v>
      </c>
      <c r="C324" s="3" t="s">
        <v>263</v>
      </c>
      <c r="D324" s="3" t="s">
        <v>27</v>
      </c>
      <c r="E324" s="3" t="s">
        <v>28</v>
      </c>
      <c r="F324" s="4">
        <v>146.69</v>
      </c>
      <c r="G324" s="4">
        <v>503.4</v>
      </c>
      <c r="H324" s="4">
        <v>650.09</v>
      </c>
      <c r="I324" s="4">
        <v>1300.18</v>
      </c>
      <c r="J324" s="4"/>
      <c r="K324" s="4">
        <v>1950.27</v>
      </c>
      <c r="L324" s="5">
        <v>2.0</v>
      </c>
      <c r="M324" s="4" t="str">
        <f t="shared" si="20"/>
        <v> R$  1,006.80 </v>
      </c>
      <c r="N324" s="4" t="str">
        <f t="shared" si="21"/>
        <v> R$  293.38 </v>
      </c>
      <c r="O324" s="3"/>
      <c r="P324" s="3"/>
    </row>
    <row r="325" ht="13.5" customHeight="1">
      <c r="A325" s="3">
        <v>4.12040131E8</v>
      </c>
      <c r="B325" s="3" t="s">
        <v>356</v>
      </c>
      <c r="C325" s="3" t="s">
        <v>263</v>
      </c>
      <c r="D325" s="3" t="s">
        <v>27</v>
      </c>
      <c r="E325" s="3" t="s">
        <v>28</v>
      </c>
      <c r="F325" s="4">
        <v>733.1</v>
      </c>
      <c r="G325" s="4">
        <v>582.47</v>
      </c>
      <c r="H325" s="4">
        <v>1315.57</v>
      </c>
      <c r="I325" s="4">
        <v>1315.57</v>
      </c>
      <c r="J325" s="4"/>
      <c r="K325" s="4">
        <v>2631.14</v>
      </c>
      <c r="L325" s="5">
        <v>1.0</v>
      </c>
      <c r="M325" s="4" t="str">
        <f t="shared" si="20"/>
        <v> R$  582.47 </v>
      </c>
      <c r="N325" s="4" t="str">
        <f t="shared" si="21"/>
        <v> R$  733.10 </v>
      </c>
      <c r="O325" s="3"/>
      <c r="P325" s="3"/>
    </row>
    <row r="326" ht="13.5" customHeight="1">
      <c r="A326" s="3">
        <v>4.12040123E8</v>
      </c>
      <c r="B326" s="3" t="s">
        <v>357</v>
      </c>
      <c r="C326" s="3" t="s">
        <v>263</v>
      </c>
      <c r="D326" s="3" t="s">
        <v>27</v>
      </c>
      <c r="E326" s="3" t="s">
        <v>28</v>
      </c>
      <c r="F326" s="4">
        <v>733.1</v>
      </c>
      <c r="G326" s="4">
        <v>582.47</v>
      </c>
      <c r="H326" s="4">
        <v>1315.57</v>
      </c>
      <c r="I326" s="4">
        <v>1315.57</v>
      </c>
      <c r="J326" s="4"/>
      <c r="K326" s="4">
        <v>2631.14</v>
      </c>
      <c r="L326" s="5">
        <v>1.0</v>
      </c>
      <c r="M326" s="4" t="str">
        <f t="shared" si="20"/>
        <v> R$  582.47 </v>
      </c>
      <c r="N326" s="4" t="str">
        <f t="shared" si="21"/>
        <v> R$  733.10 </v>
      </c>
      <c r="O326" s="3"/>
      <c r="P326" s="3"/>
    </row>
    <row r="327" ht="13.5" customHeight="1">
      <c r="A327" s="3">
        <v>4.12040034E8</v>
      </c>
      <c r="B327" s="3" t="s">
        <v>358</v>
      </c>
      <c r="C327" s="3" t="s">
        <v>263</v>
      </c>
      <c r="D327" s="3" t="s">
        <v>27</v>
      </c>
      <c r="E327" s="3" t="s">
        <v>28</v>
      </c>
      <c r="F327" s="4">
        <v>733.54</v>
      </c>
      <c r="G327" s="4">
        <v>582.49</v>
      </c>
      <c r="H327" s="4">
        <v>1316.03</v>
      </c>
      <c r="I327" s="4">
        <v>1316.03</v>
      </c>
      <c r="J327" s="4"/>
      <c r="K327" s="4">
        <v>2632.06</v>
      </c>
      <c r="L327" s="5">
        <v>1.0</v>
      </c>
      <c r="M327" s="4" t="str">
        <f t="shared" si="20"/>
        <v> R$  582.49 </v>
      </c>
      <c r="N327" s="4" t="str">
        <f t="shared" si="21"/>
        <v> R$  733.54 </v>
      </c>
      <c r="O327" s="3"/>
      <c r="P327" s="3"/>
    </row>
    <row r="328" ht="13.5" customHeight="1">
      <c r="A328" s="3">
        <v>4.12040026E8</v>
      </c>
      <c r="B328" s="3" t="s">
        <v>359</v>
      </c>
      <c r="C328" s="3" t="s">
        <v>263</v>
      </c>
      <c r="D328" s="3" t="s">
        <v>27</v>
      </c>
      <c r="E328" s="3" t="s">
        <v>28</v>
      </c>
      <c r="F328" s="4">
        <v>733.54</v>
      </c>
      <c r="G328" s="4">
        <v>582.49</v>
      </c>
      <c r="H328" s="4">
        <v>1316.03</v>
      </c>
      <c r="I328" s="4">
        <v>1316.03</v>
      </c>
      <c r="J328" s="4"/>
      <c r="K328" s="4">
        <v>2632.06</v>
      </c>
      <c r="L328" s="5">
        <v>1.0</v>
      </c>
      <c r="M328" s="4" t="str">
        <f t="shared" si="20"/>
        <v> R$  582.49 </v>
      </c>
      <c r="N328" s="4" t="str">
        <f t="shared" si="21"/>
        <v> R$  733.54 </v>
      </c>
      <c r="O328" s="3"/>
      <c r="P328" s="3"/>
    </row>
    <row r="329" ht="13.5" customHeight="1">
      <c r="A329" s="3">
        <v>4.12040182E8</v>
      </c>
      <c r="B329" s="3" t="s">
        <v>360</v>
      </c>
      <c r="C329" s="3" t="s">
        <v>263</v>
      </c>
      <c r="D329" s="3" t="s">
        <v>27</v>
      </c>
      <c r="E329" s="3" t="s">
        <v>28</v>
      </c>
      <c r="F329" s="4">
        <v>733.6</v>
      </c>
      <c r="G329" s="4">
        <v>582.48</v>
      </c>
      <c r="H329" s="4">
        <v>1316.08</v>
      </c>
      <c r="I329" s="4">
        <v>1316.08</v>
      </c>
      <c r="J329" s="4"/>
      <c r="K329" s="4">
        <v>2632.16</v>
      </c>
      <c r="L329" s="5">
        <v>1.0</v>
      </c>
      <c r="M329" s="4" t="str">
        <f t="shared" si="20"/>
        <v> R$  582.48 </v>
      </c>
      <c r="N329" s="4" t="str">
        <f t="shared" si="21"/>
        <v> R$  733.60 </v>
      </c>
      <c r="O329" s="3"/>
      <c r="P329" s="3"/>
    </row>
    <row r="330" ht="13.5" customHeight="1">
      <c r="A330" s="3">
        <v>4.07020012E8</v>
      </c>
      <c r="B330" s="3" t="s">
        <v>361</v>
      </c>
      <c r="C330" s="3" t="s">
        <v>263</v>
      </c>
      <c r="D330" s="3" t="s">
        <v>27</v>
      </c>
      <c r="E330" s="3" t="s">
        <v>28</v>
      </c>
      <c r="F330" s="4">
        <v>256.59</v>
      </c>
      <c r="G330" s="4">
        <v>1147.31</v>
      </c>
      <c r="H330" s="4">
        <v>1403.9</v>
      </c>
      <c r="I330" s="4">
        <v>1403.9</v>
      </c>
      <c r="J330" s="4"/>
      <c r="K330" s="4">
        <v>2807.8</v>
      </c>
      <c r="L330" s="5">
        <v>1.0</v>
      </c>
      <c r="M330" s="4" t="str">
        <f t="shared" si="20"/>
        <v> R$  1,147.31 </v>
      </c>
      <c r="N330" s="4" t="str">
        <f t="shared" si="21"/>
        <v> R$  256.59 </v>
      </c>
      <c r="O330" s="3"/>
      <c r="P330" s="3"/>
    </row>
    <row r="331" ht="13.5" customHeight="1">
      <c r="A331" s="3">
        <v>4.07020071E8</v>
      </c>
      <c r="B331" s="3" t="s">
        <v>362</v>
      </c>
      <c r="C331" s="3" t="s">
        <v>263</v>
      </c>
      <c r="D331" s="3" t="s">
        <v>27</v>
      </c>
      <c r="E331" s="3" t="s">
        <v>28</v>
      </c>
      <c r="F331" s="4">
        <v>256.58</v>
      </c>
      <c r="G331" s="4">
        <v>1147.33</v>
      </c>
      <c r="H331" s="4">
        <v>1403.91</v>
      </c>
      <c r="I331" s="4">
        <v>1403.91</v>
      </c>
      <c r="J331" s="4"/>
      <c r="K331" s="4">
        <v>2807.82</v>
      </c>
      <c r="L331" s="5">
        <v>1.0</v>
      </c>
      <c r="M331" s="4" t="str">
        <f t="shared" si="20"/>
        <v> R$  1,147.33 </v>
      </c>
      <c r="N331" s="4" t="str">
        <f t="shared" si="21"/>
        <v> R$  256.58 </v>
      </c>
      <c r="O331" s="3"/>
      <c r="P331" s="3"/>
    </row>
    <row r="332" ht="13.5" customHeight="1">
      <c r="A332" s="3">
        <v>4.07020438E8</v>
      </c>
      <c r="B332" s="3" t="s">
        <v>363</v>
      </c>
      <c r="C332" s="3" t="s">
        <v>263</v>
      </c>
      <c r="D332" s="3" t="s">
        <v>27</v>
      </c>
      <c r="E332" s="3" t="s">
        <v>28</v>
      </c>
      <c r="F332" s="4">
        <v>256.56</v>
      </c>
      <c r="G332" s="4">
        <v>1177.27</v>
      </c>
      <c r="H332" s="4">
        <v>1433.83</v>
      </c>
      <c r="I332" s="4">
        <v>1433.83</v>
      </c>
      <c r="J332" s="4"/>
      <c r="K332" s="4">
        <v>2867.66</v>
      </c>
      <c r="L332" s="5">
        <v>1.0</v>
      </c>
      <c r="M332" s="4" t="str">
        <f t="shared" si="20"/>
        <v> R$  1,177.27 </v>
      </c>
      <c r="N332" s="4" t="str">
        <f t="shared" si="21"/>
        <v> R$  256.56 </v>
      </c>
      <c r="O332" s="3"/>
      <c r="P332" s="3"/>
    </row>
    <row r="333" ht="13.5" customHeight="1">
      <c r="A333" s="3">
        <v>4.07020403E8</v>
      </c>
      <c r="B333" s="3" t="s">
        <v>364</v>
      </c>
      <c r="C333" s="3" t="s">
        <v>263</v>
      </c>
      <c r="D333" s="3" t="s">
        <v>27</v>
      </c>
      <c r="E333" s="3" t="s">
        <v>28</v>
      </c>
      <c r="F333" s="4">
        <v>256.56</v>
      </c>
      <c r="G333" s="4">
        <v>1197.23</v>
      </c>
      <c r="H333" s="4">
        <v>1453.79</v>
      </c>
      <c r="I333" s="4">
        <v>1453.79</v>
      </c>
      <c r="J333" s="4"/>
      <c r="K333" s="4">
        <v>2907.58</v>
      </c>
      <c r="L333" s="5">
        <v>1.0</v>
      </c>
      <c r="M333" s="4" t="str">
        <f t="shared" si="20"/>
        <v> R$  1,197.23 </v>
      </c>
      <c r="N333" s="4" t="str">
        <f t="shared" si="21"/>
        <v> R$  256.56 </v>
      </c>
      <c r="O333" s="3"/>
      <c r="P333" s="3"/>
    </row>
    <row r="334" ht="13.5" customHeight="1">
      <c r="A334" s="3">
        <v>4.07020411E8</v>
      </c>
      <c r="B334" s="3" t="s">
        <v>365</v>
      </c>
      <c r="C334" s="3" t="s">
        <v>263</v>
      </c>
      <c r="D334" s="3" t="s">
        <v>27</v>
      </c>
      <c r="E334" s="3" t="s">
        <v>28</v>
      </c>
      <c r="F334" s="4">
        <v>256.56</v>
      </c>
      <c r="G334" s="4">
        <v>1197.23</v>
      </c>
      <c r="H334" s="4">
        <v>1453.79</v>
      </c>
      <c r="I334" s="4">
        <v>1453.79</v>
      </c>
      <c r="J334" s="4"/>
      <c r="K334" s="4">
        <v>2907.58</v>
      </c>
      <c r="L334" s="5">
        <v>1.0</v>
      </c>
      <c r="M334" s="4" t="str">
        <f t="shared" si="20"/>
        <v> R$  1,197.23 </v>
      </c>
      <c r="N334" s="4" t="str">
        <f t="shared" si="21"/>
        <v> R$  256.56 </v>
      </c>
      <c r="O334" s="3"/>
      <c r="P334" s="3"/>
    </row>
    <row r="335" ht="13.5" customHeight="1">
      <c r="A335" s="3">
        <v>4.0702033E8</v>
      </c>
      <c r="B335" s="3" t="s">
        <v>366</v>
      </c>
      <c r="C335" s="3" t="s">
        <v>263</v>
      </c>
      <c r="D335" s="3" t="s">
        <v>27</v>
      </c>
      <c r="E335" s="3" t="s">
        <v>28</v>
      </c>
      <c r="F335" s="4">
        <v>256.6</v>
      </c>
      <c r="G335" s="4">
        <v>1197.19</v>
      </c>
      <c r="H335" s="4">
        <v>1453.79</v>
      </c>
      <c r="I335" s="4">
        <v>1453.79</v>
      </c>
      <c r="J335" s="4"/>
      <c r="K335" s="4">
        <v>2907.58</v>
      </c>
      <c r="L335" s="5">
        <v>1.0</v>
      </c>
      <c r="M335" s="4" t="str">
        <f t="shared" si="20"/>
        <v> R$  1,197.19 </v>
      </c>
      <c r="N335" s="4" t="str">
        <f t="shared" si="21"/>
        <v> R$  256.60 </v>
      </c>
      <c r="O335" s="3"/>
      <c r="P335" s="3"/>
    </row>
    <row r="336" ht="13.5" customHeight="1">
      <c r="A336" s="3">
        <v>4.120101E8</v>
      </c>
      <c r="B336" s="3" t="s">
        <v>367</v>
      </c>
      <c r="C336" s="3" t="s">
        <v>263</v>
      </c>
      <c r="D336" s="3" t="s">
        <v>27</v>
      </c>
      <c r="E336" s="3" t="s">
        <v>28</v>
      </c>
      <c r="F336" s="4">
        <v>348.28</v>
      </c>
      <c r="G336" s="4">
        <v>385.4</v>
      </c>
      <c r="H336" s="4">
        <v>733.68</v>
      </c>
      <c r="I336" s="4">
        <v>1467.36</v>
      </c>
      <c r="J336" s="4"/>
      <c r="K336" s="4">
        <v>2201.04</v>
      </c>
      <c r="L336" s="5">
        <v>2.0</v>
      </c>
      <c r="M336" s="4" t="str">
        <f t="shared" si="20"/>
        <v> R$  770.80 </v>
      </c>
      <c r="N336" s="4" t="str">
        <f t="shared" si="21"/>
        <v> R$  696.56 </v>
      </c>
      <c r="O336" s="3"/>
      <c r="P336" s="3"/>
    </row>
    <row r="337" ht="13.5" customHeight="1">
      <c r="A337" s="3">
        <v>4.12010097E8</v>
      </c>
      <c r="B337" s="3" t="s">
        <v>368</v>
      </c>
      <c r="C337" s="3" t="s">
        <v>263</v>
      </c>
      <c r="D337" s="3" t="s">
        <v>27</v>
      </c>
      <c r="E337" s="3" t="s">
        <v>28</v>
      </c>
      <c r="F337" s="4">
        <v>348.28</v>
      </c>
      <c r="G337" s="4">
        <v>385.4</v>
      </c>
      <c r="H337" s="4">
        <v>733.68</v>
      </c>
      <c r="I337" s="4">
        <v>1467.36</v>
      </c>
      <c r="J337" s="4"/>
      <c r="K337" s="4">
        <v>2201.04</v>
      </c>
      <c r="L337" s="5">
        <v>2.0</v>
      </c>
      <c r="M337" s="4" t="str">
        <f t="shared" si="20"/>
        <v> R$  770.80 </v>
      </c>
      <c r="N337" s="4" t="str">
        <f t="shared" si="21"/>
        <v> R$  696.56 </v>
      </c>
      <c r="O337" s="3"/>
      <c r="P337" s="3"/>
    </row>
    <row r="338" ht="13.5" customHeight="1">
      <c r="A338" s="3">
        <v>4.12040115E8</v>
      </c>
      <c r="B338" s="3" t="s">
        <v>369</v>
      </c>
      <c r="C338" s="3" t="s">
        <v>263</v>
      </c>
      <c r="D338" s="3" t="s">
        <v>27</v>
      </c>
      <c r="E338" s="3" t="s">
        <v>28</v>
      </c>
      <c r="F338" s="4">
        <v>334.1</v>
      </c>
      <c r="G338" s="4">
        <v>415.54</v>
      </c>
      <c r="H338" s="4">
        <v>749.64</v>
      </c>
      <c r="I338" s="4">
        <v>1499.28</v>
      </c>
      <c r="J338" s="4"/>
      <c r="K338" s="4">
        <v>2248.92</v>
      </c>
      <c r="L338" s="5">
        <v>2.0</v>
      </c>
      <c r="M338" s="4" t="str">
        <f t="shared" si="20"/>
        <v> R$  831.08 </v>
      </c>
      <c r="N338" s="4" t="str">
        <f t="shared" si="21"/>
        <v> R$  668.20 </v>
      </c>
      <c r="O338" s="3"/>
      <c r="P338" s="3"/>
    </row>
    <row r="339" ht="13.5" customHeight="1">
      <c r="A339" s="3">
        <v>4.07010297E8</v>
      </c>
      <c r="B339" s="3" t="s">
        <v>370</v>
      </c>
      <c r="C339" s="3" t="s">
        <v>263</v>
      </c>
      <c r="D339" s="3" t="s">
        <v>27</v>
      </c>
      <c r="E339" s="3" t="s">
        <v>28</v>
      </c>
      <c r="F339" s="4">
        <v>256.72</v>
      </c>
      <c r="G339" s="4">
        <v>509.34</v>
      </c>
      <c r="H339" s="4">
        <v>766.06</v>
      </c>
      <c r="I339" s="4">
        <v>1532.12</v>
      </c>
      <c r="J339" s="4"/>
      <c r="K339" s="4">
        <v>2298.18</v>
      </c>
      <c r="L339" s="5">
        <v>2.0</v>
      </c>
      <c r="M339" s="4" t="str">
        <f t="shared" si="20"/>
        <v> R$  1,018.68 </v>
      </c>
      <c r="N339" s="4" t="str">
        <f t="shared" si="21"/>
        <v> R$  513.44 </v>
      </c>
      <c r="O339" s="3"/>
      <c r="P339" s="3"/>
    </row>
    <row r="340" ht="13.5" customHeight="1">
      <c r="A340" s="3">
        <v>4.07030247E8</v>
      </c>
      <c r="B340" s="3" t="s">
        <v>371</v>
      </c>
      <c r="C340" s="3" t="s">
        <v>263</v>
      </c>
      <c r="D340" s="3" t="s">
        <v>27</v>
      </c>
      <c r="E340" s="3" t="s">
        <v>28</v>
      </c>
      <c r="F340" s="4">
        <v>230.87</v>
      </c>
      <c r="G340" s="4">
        <v>1346.72</v>
      </c>
      <c r="H340" s="4">
        <v>1577.59</v>
      </c>
      <c r="I340" s="4">
        <v>1577.59</v>
      </c>
      <c r="J340" s="4"/>
      <c r="K340" s="4">
        <v>3155.18</v>
      </c>
      <c r="L340" s="5">
        <v>1.0</v>
      </c>
      <c r="M340" s="4" t="str">
        <f t="shared" si="20"/>
        <v> R$  1,346.72 </v>
      </c>
      <c r="N340" s="4" t="str">
        <f t="shared" si="21"/>
        <v> R$  230.87 </v>
      </c>
      <c r="O340" s="3"/>
      <c r="P340" s="3"/>
    </row>
    <row r="341" ht="13.5" customHeight="1">
      <c r="A341" s="3">
        <v>4.12040212E8</v>
      </c>
      <c r="B341" s="3" t="s">
        <v>372</v>
      </c>
      <c r="C341" s="3" t="s">
        <v>263</v>
      </c>
      <c r="D341" s="3" t="s">
        <v>27</v>
      </c>
      <c r="E341" s="3" t="s">
        <v>28</v>
      </c>
      <c r="F341" s="4">
        <v>610.3</v>
      </c>
      <c r="G341" s="4">
        <v>975.2</v>
      </c>
      <c r="H341" s="4">
        <v>1585.5</v>
      </c>
      <c r="I341" s="4">
        <v>1585.5</v>
      </c>
      <c r="J341" s="4"/>
      <c r="K341" s="4">
        <v>3171.0</v>
      </c>
      <c r="L341" s="5">
        <v>1.0</v>
      </c>
      <c r="M341" s="4" t="str">
        <f t="shared" si="20"/>
        <v> R$  975.20 </v>
      </c>
      <c r="N341" s="4" t="str">
        <f t="shared" si="21"/>
        <v> R$  610.30 </v>
      </c>
      <c r="O341" s="3"/>
      <c r="P341" s="3"/>
    </row>
    <row r="342" ht="13.5" customHeight="1">
      <c r="A342" s="3">
        <v>4.07040064E8</v>
      </c>
      <c r="B342" s="3" t="s">
        <v>373</v>
      </c>
      <c r="C342" s="3" t="s">
        <v>263</v>
      </c>
      <c r="D342" s="3" t="s">
        <v>27</v>
      </c>
      <c r="E342" s="3" t="s">
        <v>28</v>
      </c>
      <c r="F342" s="4">
        <v>214.91</v>
      </c>
      <c r="G342" s="4">
        <v>586.82</v>
      </c>
      <c r="H342" s="4">
        <v>801.73</v>
      </c>
      <c r="I342" s="4">
        <v>1603.46</v>
      </c>
      <c r="J342" s="4"/>
      <c r="K342" s="4">
        <v>2405.19</v>
      </c>
      <c r="L342" s="5">
        <v>2.0</v>
      </c>
      <c r="M342" s="4" t="str">
        <f t="shared" si="20"/>
        <v> R$  1,173.64 </v>
      </c>
      <c r="N342" s="4" t="str">
        <f t="shared" si="21"/>
        <v> R$  429.82 </v>
      </c>
      <c r="O342" s="3"/>
      <c r="P342" s="3"/>
    </row>
    <row r="343" ht="13.5" customHeight="1">
      <c r="A343" s="3">
        <v>4.07030204E8</v>
      </c>
      <c r="B343" s="3" t="s">
        <v>374</v>
      </c>
      <c r="C343" s="3" t="s">
        <v>263</v>
      </c>
      <c r="D343" s="3" t="s">
        <v>27</v>
      </c>
      <c r="E343" s="3" t="s">
        <v>28</v>
      </c>
      <c r="F343" s="4">
        <v>256.73</v>
      </c>
      <c r="G343" s="4">
        <v>1346.73</v>
      </c>
      <c r="H343" s="4">
        <v>1603.46</v>
      </c>
      <c r="I343" s="4">
        <v>1603.46</v>
      </c>
      <c r="J343" s="4"/>
      <c r="K343" s="4">
        <v>3206.92</v>
      </c>
      <c r="L343" s="5">
        <v>1.0</v>
      </c>
      <c r="M343" s="4" t="str">
        <f t="shared" si="20"/>
        <v> R$  1,346.73 </v>
      </c>
      <c r="N343" s="4" t="str">
        <f t="shared" si="21"/>
        <v> R$  256.73 </v>
      </c>
      <c r="O343" s="3"/>
      <c r="P343" s="3"/>
    </row>
    <row r="344" ht="13.5" customHeight="1">
      <c r="A344" s="3">
        <v>4.12050064E8</v>
      </c>
      <c r="B344" s="3" t="s">
        <v>375</v>
      </c>
      <c r="C344" s="3" t="s">
        <v>263</v>
      </c>
      <c r="D344" s="3" t="s">
        <v>27</v>
      </c>
      <c r="E344" s="3" t="s">
        <v>28</v>
      </c>
      <c r="F344" s="4">
        <v>559.88</v>
      </c>
      <c r="G344" s="4">
        <v>1154.09</v>
      </c>
      <c r="H344" s="4">
        <v>1713.97</v>
      </c>
      <c r="I344" s="4">
        <v>1713.97</v>
      </c>
      <c r="J344" s="4"/>
      <c r="K344" s="4">
        <v>3427.94</v>
      </c>
      <c r="L344" s="5">
        <v>1.0</v>
      </c>
      <c r="M344" s="4" t="str">
        <f t="shared" si="20"/>
        <v> R$  1,154.09 </v>
      </c>
      <c r="N344" s="4" t="str">
        <f t="shared" si="21"/>
        <v> R$  559.88 </v>
      </c>
      <c r="O344" s="3"/>
      <c r="P344" s="3"/>
    </row>
    <row r="345" ht="13.5" customHeight="1">
      <c r="A345" s="3">
        <v>4.12010143E8</v>
      </c>
      <c r="B345" s="3" t="s">
        <v>376</v>
      </c>
      <c r="C345" s="3" t="s">
        <v>263</v>
      </c>
      <c r="D345" s="3" t="s">
        <v>27</v>
      </c>
      <c r="E345" s="3" t="s">
        <v>28</v>
      </c>
      <c r="F345" s="4">
        <v>559.92</v>
      </c>
      <c r="G345" s="4">
        <v>1154.06</v>
      </c>
      <c r="H345" s="4">
        <v>1713.98</v>
      </c>
      <c r="I345" s="4">
        <v>1713.98</v>
      </c>
      <c r="J345" s="4"/>
      <c r="K345" s="4">
        <v>3427.96</v>
      </c>
      <c r="L345" s="5">
        <v>1.0</v>
      </c>
      <c r="M345" s="4" t="str">
        <f t="shared" si="20"/>
        <v> R$  1,154.06 </v>
      </c>
      <c r="N345" s="4" t="str">
        <f t="shared" si="21"/>
        <v> R$  559.92 </v>
      </c>
      <c r="O345" s="3"/>
      <c r="P345" s="3"/>
    </row>
    <row r="346" ht="13.5" customHeight="1">
      <c r="A346" s="3">
        <v>4.07020063E8</v>
      </c>
      <c r="B346" s="3" t="s">
        <v>377</v>
      </c>
      <c r="C346" s="3" t="s">
        <v>263</v>
      </c>
      <c r="D346" s="3" t="s">
        <v>27</v>
      </c>
      <c r="E346" s="3" t="s">
        <v>28</v>
      </c>
      <c r="F346" s="4">
        <v>267.26</v>
      </c>
      <c r="G346" s="4">
        <v>1550.19</v>
      </c>
      <c r="H346" s="4">
        <v>1817.45</v>
      </c>
      <c r="I346" s="4">
        <v>1817.45</v>
      </c>
      <c r="J346" s="4"/>
      <c r="K346" s="4">
        <v>3634.9</v>
      </c>
      <c r="L346" s="5">
        <v>1.0</v>
      </c>
      <c r="M346" s="4" t="str">
        <f t="shared" si="20"/>
        <v> R$  1,550.19 </v>
      </c>
      <c r="N346" s="4" t="str">
        <f t="shared" si="21"/>
        <v> R$  267.26 </v>
      </c>
      <c r="O346" s="3"/>
      <c r="P346" s="3"/>
    </row>
    <row r="347" ht="13.5" customHeight="1">
      <c r="A347" s="3">
        <v>4.1202005E8</v>
      </c>
      <c r="B347" s="3" t="s">
        <v>378</v>
      </c>
      <c r="C347" s="3" t="s">
        <v>263</v>
      </c>
      <c r="D347" s="3" t="s">
        <v>27</v>
      </c>
      <c r="E347" s="3" t="s">
        <v>28</v>
      </c>
      <c r="F347" s="4">
        <v>733.64</v>
      </c>
      <c r="G347" s="4">
        <v>1091.92</v>
      </c>
      <c r="H347" s="4">
        <v>1825.56</v>
      </c>
      <c r="I347" s="4">
        <v>1825.56</v>
      </c>
      <c r="J347" s="4"/>
      <c r="K347" s="4">
        <v>3651.12</v>
      </c>
      <c r="L347" s="5">
        <v>1.0</v>
      </c>
      <c r="M347" s="4" t="str">
        <f t="shared" si="20"/>
        <v> R$  1,091.92 </v>
      </c>
      <c r="N347" s="4" t="str">
        <f t="shared" si="21"/>
        <v> R$  733.64 </v>
      </c>
      <c r="O347" s="3"/>
      <c r="P347" s="3"/>
    </row>
    <row r="348" ht="13.5" customHeight="1">
      <c r="A348" s="3">
        <v>4.07010033E8</v>
      </c>
      <c r="B348" s="3" t="s">
        <v>379</v>
      </c>
      <c r="C348" s="3" t="s">
        <v>263</v>
      </c>
      <c r="D348" s="3" t="s">
        <v>27</v>
      </c>
      <c r="E348" s="3" t="s">
        <v>28</v>
      </c>
      <c r="F348" s="4">
        <v>269.08</v>
      </c>
      <c r="G348" s="4">
        <v>1564.48</v>
      </c>
      <c r="H348" s="4">
        <v>1833.56</v>
      </c>
      <c r="I348" s="4">
        <v>1833.56</v>
      </c>
      <c r="J348" s="4"/>
      <c r="K348" s="4">
        <v>3667.12</v>
      </c>
      <c r="L348" s="5">
        <v>1.0</v>
      </c>
      <c r="M348" s="4" t="str">
        <f t="shared" si="20"/>
        <v> R$  1,564.48 </v>
      </c>
      <c r="N348" s="4" t="str">
        <f t="shared" si="21"/>
        <v> R$  269.08 </v>
      </c>
      <c r="O348" s="3"/>
      <c r="P348" s="3"/>
    </row>
    <row r="349" ht="13.5" customHeight="1">
      <c r="A349" s="3">
        <v>4.07010041E8</v>
      </c>
      <c r="B349" s="3" t="s">
        <v>380</v>
      </c>
      <c r="C349" s="3" t="s">
        <v>263</v>
      </c>
      <c r="D349" s="3" t="s">
        <v>27</v>
      </c>
      <c r="E349" s="3" t="s">
        <v>28</v>
      </c>
      <c r="F349" s="4">
        <v>269.08</v>
      </c>
      <c r="G349" s="4">
        <v>1564.48</v>
      </c>
      <c r="H349" s="4">
        <v>1833.56</v>
      </c>
      <c r="I349" s="4">
        <v>1833.56</v>
      </c>
      <c r="J349" s="4"/>
      <c r="K349" s="4">
        <v>3667.12</v>
      </c>
      <c r="L349" s="5">
        <v>1.0</v>
      </c>
      <c r="M349" s="4" t="str">
        <f t="shared" si="20"/>
        <v> R$  1,564.48 </v>
      </c>
      <c r="N349" s="4" t="str">
        <f t="shared" si="21"/>
        <v> R$  269.08 </v>
      </c>
      <c r="O349" s="3"/>
      <c r="P349" s="3"/>
    </row>
    <row r="350" ht="13.5" customHeight="1">
      <c r="A350" s="3">
        <v>4.07010068E8</v>
      </c>
      <c r="B350" s="3" t="s">
        <v>381</v>
      </c>
      <c r="C350" s="3" t="s">
        <v>263</v>
      </c>
      <c r="D350" s="3" t="s">
        <v>27</v>
      </c>
      <c r="E350" s="3" t="s">
        <v>28</v>
      </c>
      <c r="F350" s="4">
        <v>350.13</v>
      </c>
      <c r="G350" s="4">
        <v>1564.44</v>
      </c>
      <c r="H350" s="4">
        <v>1914.57</v>
      </c>
      <c r="I350" s="4">
        <v>1914.57</v>
      </c>
      <c r="J350" s="4"/>
      <c r="K350" s="4">
        <v>3829.14</v>
      </c>
      <c r="L350" s="5">
        <v>1.0</v>
      </c>
      <c r="M350" s="4" t="str">
        <f t="shared" si="20"/>
        <v> R$  1,564.44 </v>
      </c>
      <c r="N350" s="4" t="str">
        <f t="shared" si="21"/>
        <v> R$  350.13 </v>
      </c>
      <c r="O350" s="3"/>
      <c r="P350" s="3"/>
    </row>
    <row r="351" ht="13.5" customHeight="1">
      <c r="A351" s="3">
        <v>4.12040174E8</v>
      </c>
      <c r="B351" s="3" t="s">
        <v>382</v>
      </c>
      <c r="C351" s="3" t="s">
        <v>263</v>
      </c>
      <c r="D351" s="3" t="s">
        <v>27</v>
      </c>
      <c r="E351" s="3" t="s">
        <v>28</v>
      </c>
      <c r="F351" s="4">
        <v>389.54</v>
      </c>
      <c r="G351" s="4">
        <v>599.54</v>
      </c>
      <c r="H351" s="4">
        <v>989.08</v>
      </c>
      <c r="I351" s="4">
        <v>1978.16</v>
      </c>
      <c r="J351" s="4"/>
      <c r="K351" s="4">
        <v>2967.24</v>
      </c>
      <c r="L351" s="5">
        <v>2.0</v>
      </c>
      <c r="M351" s="4" t="str">
        <f t="shared" si="20"/>
        <v> R$  1,199.08 </v>
      </c>
      <c r="N351" s="4" t="str">
        <f t="shared" si="21"/>
        <v> R$  779.08 </v>
      </c>
      <c r="O351" s="3"/>
      <c r="P351" s="3"/>
    </row>
    <row r="352" ht="13.5" customHeight="1">
      <c r="A352" s="3">
        <v>4.07030034E8</v>
      </c>
      <c r="B352" s="3" t="s">
        <v>383</v>
      </c>
      <c r="C352" s="3" t="s">
        <v>263</v>
      </c>
      <c r="D352" s="3" t="s">
        <v>27</v>
      </c>
      <c r="E352" s="3" t="s">
        <v>28</v>
      </c>
      <c r="F352" s="4">
        <v>245.99</v>
      </c>
      <c r="G352" s="4">
        <v>746.46</v>
      </c>
      <c r="H352" s="4">
        <v>992.45</v>
      </c>
      <c r="I352" s="4">
        <v>1984.9</v>
      </c>
      <c r="J352" s="4"/>
      <c r="K352" s="4">
        <v>2977.35</v>
      </c>
      <c r="L352" s="5">
        <v>2.0</v>
      </c>
      <c r="M352" s="4" t="str">
        <f t="shared" si="20"/>
        <v> R$  1,492.92 </v>
      </c>
      <c r="N352" s="4" t="str">
        <f t="shared" si="21"/>
        <v> R$  491.98 </v>
      </c>
      <c r="O352" s="3"/>
      <c r="P352" s="3"/>
    </row>
    <row r="353" ht="13.5" customHeight="1">
      <c r="A353" s="3">
        <v>4.07030026E8</v>
      </c>
      <c r="B353" s="3" t="s">
        <v>384</v>
      </c>
      <c r="C353" s="3" t="s">
        <v>263</v>
      </c>
      <c r="D353" s="3" t="s">
        <v>27</v>
      </c>
      <c r="E353" s="3" t="s">
        <v>28</v>
      </c>
      <c r="F353" s="4">
        <v>356.01</v>
      </c>
      <c r="G353" s="4">
        <v>640.33</v>
      </c>
      <c r="H353" s="4">
        <v>996.34</v>
      </c>
      <c r="I353" s="4">
        <v>1992.68</v>
      </c>
      <c r="J353" s="4"/>
      <c r="K353" s="4">
        <v>2989.02</v>
      </c>
      <c r="L353" s="5">
        <v>2.0</v>
      </c>
      <c r="M353" s="4" t="str">
        <f t="shared" si="20"/>
        <v> R$  1,280.66 </v>
      </c>
      <c r="N353" s="4" t="str">
        <f t="shared" si="21"/>
        <v> R$  712.02 </v>
      </c>
      <c r="O353" s="3"/>
      <c r="P353" s="3"/>
    </row>
    <row r="354" ht="13.5" customHeight="1">
      <c r="A354" s="3">
        <v>4.12030012E8</v>
      </c>
      <c r="B354" s="3" t="s">
        <v>385</v>
      </c>
      <c r="C354" s="3" t="s">
        <v>263</v>
      </c>
      <c r="D354" s="3" t="s">
        <v>27</v>
      </c>
      <c r="E354" s="3" t="s">
        <v>28</v>
      </c>
      <c r="F354" s="4">
        <v>616.16</v>
      </c>
      <c r="G354" s="4">
        <v>1539.2</v>
      </c>
      <c r="H354" s="4">
        <v>2155.36</v>
      </c>
      <c r="I354" s="4">
        <v>2155.36</v>
      </c>
      <c r="J354" s="4"/>
      <c r="K354" s="4">
        <v>4310.72</v>
      </c>
      <c r="L354" s="5">
        <v>1.0</v>
      </c>
      <c r="M354" s="4" t="str">
        <f t="shared" si="20"/>
        <v> R$  1,539.20 </v>
      </c>
      <c r="N354" s="4" t="str">
        <f t="shared" si="21"/>
        <v> R$  616.16 </v>
      </c>
      <c r="O354" s="3"/>
      <c r="P354" s="3"/>
    </row>
    <row r="355" ht="13.5" customHeight="1">
      <c r="A355" s="3">
        <v>4.0701027E8</v>
      </c>
      <c r="B355" s="3" t="s">
        <v>386</v>
      </c>
      <c r="C355" s="3" t="s">
        <v>263</v>
      </c>
      <c r="D355" s="3" t="s">
        <v>27</v>
      </c>
      <c r="E355" s="3" t="s">
        <v>28</v>
      </c>
      <c r="F355" s="4">
        <v>295.91</v>
      </c>
      <c r="G355" s="4">
        <v>1974.3</v>
      </c>
      <c r="H355" s="4">
        <v>2270.21</v>
      </c>
      <c r="I355" s="4">
        <v>2270.21</v>
      </c>
      <c r="J355" s="4"/>
      <c r="K355" s="4">
        <v>4540.42</v>
      </c>
      <c r="L355" s="5">
        <v>1.0</v>
      </c>
      <c r="M355" s="4" t="str">
        <f t="shared" si="20"/>
        <v> R$  1,974.30 </v>
      </c>
      <c r="N355" s="4" t="str">
        <f t="shared" si="21"/>
        <v> R$  295.91 </v>
      </c>
      <c r="O355" s="3"/>
      <c r="P355" s="3"/>
    </row>
    <row r="356" ht="13.5" customHeight="1">
      <c r="A356" s="3">
        <v>4.07020179E8</v>
      </c>
      <c r="B356" s="3" t="s">
        <v>387</v>
      </c>
      <c r="C356" s="3" t="s">
        <v>263</v>
      </c>
      <c r="D356" s="3" t="s">
        <v>27</v>
      </c>
      <c r="E356" s="3" t="s">
        <v>28</v>
      </c>
      <c r="F356" s="4">
        <v>189.33</v>
      </c>
      <c r="G356" s="4">
        <v>1027.87</v>
      </c>
      <c r="H356" s="4">
        <v>1217.2</v>
      </c>
      <c r="I356" s="4">
        <v>2434.4</v>
      </c>
      <c r="J356" s="4"/>
      <c r="K356" s="4">
        <v>3651.6</v>
      </c>
      <c r="L356" s="5">
        <v>2.0</v>
      </c>
      <c r="M356" s="4" t="str">
        <f t="shared" si="20"/>
        <v> R$  2,055.74 </v>
      </c>
      <c r="N356" s="4" t="str">
        <f t="shared" si="21"/>
        <v> R$  378.66 </v>
      </c>
      <c r="O356" s="3"/>
      <c r="P356" s="3"/>
    </row>
    <row r="357" ht="13.5" customHeight="1">
      <c r="A357" s="3">
        <v>4.12050102E8</v>
      </c>
      <c r="B357" s="3" t="s">
        <v>388</v>
      </c>
      <c r="C357" s="3" t="s">
        <v>263</v>
      </c>
      <c r="D357" s="3" t="s">
        <v>27</v>
      </c>
      <c r="E357" s="3" t="s">
        <v>28</v>
      </c>
      <c r="F357" s="4">
        <v>513.4</v>
      </c>
      <c r="G357" s="4">
        <v>746.87</v>
      </c>
      <c r="H357" s="4">
        <v>1260.27</v>
      </c>
      <c r="I357" s="4">
        <v>2520.54</v>
      </c>
      <c r="J357" s="4"/>
      <c r="K357" s="4">
        <v>3780.81</v>
      </c>
      <c r="L357" s="5">
        <v>2.0</v>
      </c>
      <c r="M357" s="4" t="str">
        <f t="shared" si="20"/>
        <v> R$  1,493.74 </v>
      </c>
      <c r="N357" s="4" t="str">
        <f t="shared" si="21"/>
        <v> R$  1,026.80 </v>
      </c>
      <c r="O357" s="3"/>
      <c r="P357" s="3"/>
    </row>
    <row r="358" ht="13.5" customHeight="1">
      <c r="A358" s="3">
        <v>4.07020187E8</v>
      </c>
      <c r="B358" s="3" t="s">
        <v>389</v>
      </c>
      <c r="C358" s="3" t="s">
        <v>263</v>
      </c>
      <c r="D358" s="3" t="s">
        <v>27</v>
      </c>
      <c r="E358" s="3" t="s">
        <v>28</v>
      </c>
      <c r="F358" s="4">
        <v>189.34</v>
      </c>
      <c r="G358" s="4">
        <v>985.02</v>
      </c>
      <c r="H358" s="4">
        <v>1174.36</v>
      </c>
      <c r="I358" s="4">
        <v>3523.08</v>
      </c>
      <c r="J358" s="4"/>
      <c r="K358" s="4">
        <v>4697.44</v>
      </c>
      <c r="L358" s="5">
        <v>3.0</v>
      </c>
      <c r="M358" s="4" t="str">
        <f t="shared" si="20"/>
        <v> R$  2,955.06 </v>
      </c>
      <c r="N358" s="4" t="str">
        <f t="shared" si="21"/>
        <v> R$  568.02 </v>
      </c>
      <c r="O358" s="3"/>
      <c r="P358" s="3"/>
    </row>
    <row r="359" ht="13.5" customHeight="1">
      <c r="A359" s="3">
        <v>4.09060046E8</v>
      </c>
      <c r="B359" s="3" t="s">
        <v>390</v>
      </c>
      <c r="C359" s="3" t="s">
        <v>391</v>
      </c>
      <c r="D359" s="3" t="s">
        <v>27</v>
      </c>
      <c r="E359" s="3" t="s">
        <v>28</v>
      </c>
      <c r="F359" s="4">
        <v>57.19</v>
      </c>
      <c r="G359" s="4">
        <v>110.23</v>
      </c>
      <c r="H359" s="4">
        <v>167.42</v>
      </c>
      <c r="I359" s="4">
        <v>669.68</v>
      </c>
      <c r="J359" s="4"/>
      <c r="K359" s="4">
        <v>837.1</v>
      </c>
      <c r="L359" s="5">
        <v>4.0</v>
      </c>
      <c r="M359" s="4" t="str">
        <f t="shared" si="20"/>
        <v> R$  440.92 </v>
      </c>
      <c r="N359" s="4" t="str">
        <f t="shared" si="21"/>
        <v> R$  228.76 </v>
      </c>
      <c r="O359" s="3"/>
      <c r="P359" s="3"/>
    </row>
    <row r="360" ht="13.5" customHeight="1">
      <c r="A360" s="3">
        <v>4.09070033E8</v>
      </c>
      <c r="B360" s="3" t="s">
        <v>392</v>
      </c>
      <c r="C360" s="3" t="s">
        <v>391</v>
      </c>
      <c r="D360" s="3" t="s">
        <v>27</v>
      </c>
      <c r="E360" s="3" t="s">
        <v>28</v>
      </c>
      <c r="F360" s="4">
        <v>159.98</v>
      </c>
      <c r="G360" s="4">
        <v>191.4</v>
      </c>
      <c r="H360" s="4">
        <v>351.38</v>
      </c>
      <c r="I360" s="4">
        <v>702.76</v>
      </c>
      <c r="J360" s="4"/>
      <c r="K360" s="4">
        <v>1054.14</v>
      </c>
      <c r="L360" s="5">
        <v>2.0</v>
      </c>
      <c r="M360" s="4" t="str">
        <f t="shared" si="20"/>
        <v> R$  382.80 </v>
      </c>
      <c r="N360" s="4" t="str">
        <f t="shared" si="21"/>
        <v> R$  319.96 </v>
      </c>
      <c r="O360" s="3"/>
      <c r="P360" s="3"/>
    </row>
    <row r="361" ht="13.5" customHeight="1">
      <c r="A361" s="3">
        <v>4.1001012E8</v>
      </c>
      <c r="B361" s="3" t="s">
        <v>393</v>
      </c>
      <c r="C361" s="3" t="s">
        <v>391</v>
      </c>
      <c r="D361" s="3" t="s">
        <v>27</v>
      </c>
      <c r="E361" s="3" t="s">
        <v>28</v>
      </c>
      <c r="F361" s="4">
        <v>146.55</v>
      </c>
      <c r="G361" s="4">
        <v>211.65</v>
      </c>
      <c r="H361" s="4">
        <v>358.2</v>
      </c>
      <c r="I361" s="4">
        <v>716.4</v>
      </c>
      <c r="J361" s="4"/>
      <c r="K361" s="4">
        <v>1074.6</v>
      </c>
      <c r="L361" s="5">
        <v>2.0</v>
      </c>
      <c r="M361" s="4" t="str">
        <f t="shared" si="20"/>
        <v> R$  423.30 </v>
      </c>
      <c r="N361" s="4" t="str">
        <f t="shared" si="21"/>
        <v> R$  293.10 </v>
      </c>
      <c r="O361" s="3"/>
      <c r="P361" s="3"/>
    </row>
    <row r="362" ht="13.5" customHeight="1">
      <c r="A362" s="3">
        <v>4.09070041E8</v>
      </c>
      <c r="B362" s="3" t="s">
        <v>394</v>
      </c>
      <c r="C362" s="3" t="s">
        <v>391</v>
      </c>
      <c r="D362" s="3" t="s">
        <v>27</v>
      </c>
      <c r="E362" s="3" t="s">
        <v>28</v>
      </c>
      <c r="F362" s="4">
        <v>146.64</v>
      </c>
      <c r="G362" s="4">
        <v>225.89</v>
      </c>
      <c r="H362" s="4">
        <v>372.53</v>
      </c>
      <c r="I362" s="4">
        <v>745.06</v>
      </c>
      <c r="J362" s="4"/>
      <c r="K362" s="4">
        <v>1117.59</v>
      </c>
      <c r="L362" s="5">
        <v>2.0</v>
      </c>
      <c r="M362" s="4" t="str">
        <f t="shared" si="20"/>
        <v> R$  451.78 </v>
      </c>
      <c r="N362" s="4" t="str">
        <f t="shared" si="21"/>
        <v> R$  293.28 </v>
      </c>
      <c r="O362" s="3"/>
      <c r="P362" s="3"/>
    </row>
    <row r="363" ht="13.5" customHeight="1">
      <c r="A363" s="3">
        <v>4.09070068E8</v>
      </c>
      <c r="B363" s="3" t="s">
        <v>395</v>
      </c>
      <c r="C363" s="3" t="s">
        <v>391</v>
      </c>
      <c r="D363" s="3" t="s">
        <v>27</v>
      </c>
      <c r="E363" s="3" t="s">
        <v>28</v>
      </c>
      <c r="F363" s="4">
        <v>146.65</v>
      </c>
      <c r="G363" s="4">
        <v>225.89</v>
      </c>
      <c r="H363" s="4">
        <v>372.54</v>
      </c>
      <c r="I363" s="4">
        <v>745.08</v>
      </c>
      <c r="J363" s="4"/>
      <c r="K363" s="4">
        <v>1117.62</v>
      </c>
      <c r="L363" s="5">
        <v>2.0</v>
      </c>
      <c r="M363" s="4" t="str">
        <f t="shared" si="20"/>
        <v> R$  451.78 </v>
      </c>
      <c r="N363" s="4" t="str">
        <f t="shared" si="21"/>
        <v> R$  293.30 </v>
      </c>
      <c r="O363" s="3"/>
      <c r="P363" s="3"/>
    </row>
    <row r="364" ht="13.5" customHeight="1">
      <c r="A364" s="3">
        <v>4.09070084E8</v>
      </c>
      <c r="B364" s="3" t="s">
        <v>396</v>
      </c>
      <c r="C364" s="3" t="s">
        <v>391</v>
      </c>
      <c r="D364" s="3" t="s">
        <v>27</v>
      </c>
      <c r="E364" s="3" t="s">
        <v>28</v>
      </c>
      <c r="F364" s="4">
        <v>146.65</v>
      </c>
      <c r="G364" s="4">
        <v>225.89</v>
      </c>
      <c r="H364" s="4">
        <v>372.54</v>
      </c>
      <c r="I364" s="4">
        <v>745.08</v>
      </c>
      <c r="J364" s="4"/>
      <c r="K364" s="4">
        <v>1117.62</v>
      </c>
      <c r="L364" s="5">
        <v>2.0</v>
      </c>
      <c r="M364" s="4" t="str">
        <f t="shared" si="20"/>
        <v> R$  451.78 </v>
      </c>
      <c r="N364" s="4" t="str">
        <f t="shared" si="21"/>
        <v> R$  293.30 </v>
      </c>
      <c r="O364" s="3"/>
      <c r="P364" s="3"/>
    </row>
    <row r="365" ht="13.5" customHeight="1">
      <c r="A365" s="3">
        <v>4.09070025E8</v>
      </c>
      <c r="B365" s="3" t="s">
        <v>397</v>
      </c>
      <c r="C365" s="3" t="s">
        <v>391</v>
      </c>
      <c r="D365" s="3" t="s">
        <v>27</v>
      </c>
      <c r="E365" s="3" t="s">
        <v>28</v>
      </c>
      <c r="F365" s="4">
        <v>146.64</v>
      </c>
      <c r="G365" s="4">
        <v>225.9</v>
      </c>
      <c r="H365" s="4">
        <v>372.54</v>
      </c>
      <c r="I365" s="4">
        <v>745.08</v>
      </c>
      <c r="J365" s="4"/>
      <c r="K365" s="4">
        <v>1117.62</v>
      </c>
      <c r="L365" s="5">
        <v>2.0</v>
      </c>
      <c r="M365" s="4" t="str">
        <f t="shared" si="20"/>
        <v> R$  451.80 </v>
      </c>
      <c r="N365" s="4" t="str">
        <f t="shared" si="21"/>
        <v> R$  293.28 </v>
      </c>
      <c r="O365" s="3"/>
      <c r="P365" s="3"/>
    </row>
    <row r="366" ht="13.5" customHeight="1">
      <c r="A366" s="3">
        <v>4.09070076E8</v>
      </c>
      <c r="B366" s="3" t="s">
        <v>398</v>
      </c>
      <c r="C366" s="3" t="s">
        <v>391</v>
      </c>
      <c r="D366" s="3" t="s">
        <v>27</v>
      </c>
      <c r="E366" s="3" t="s">
        <v>28</v>
      </c>
      <c r="F366" s="4">
        <v>146.65</v>
      </c>
      <c r="G366" s="4">
        <v>225.89</v>
      </c>
      <c r="H366" s="4">
        <v>372.54</v>
      </c>
      <c r="I366" s="4">
        <v>745.08</v>
      </c>
      <c r="J366" s="4"/>
      <c r="K366" s="4">
        <v>1117.62</v>
      </c>
      <c r="L366" s="5">
        <v>2.0</v>
      </c>
      <c r="M366" s="4" t="str">
        <f t="shared" si="20"/>
        <v> R$  451.78 </v>
      </c>
      <c r="N366" s="4" t="str">
        <f t="shared" si="21"/>
        <v> R$  293.30 </v>
      </c>
      <c r="O366" s="3"/>
      <c r="P366" s="3"/>
    </row>
    <row r="367" ht="13.5" customHeight="1">
      <c r="A367" s="3">
        <v>4.09070149E8</v>
      </c>
      <c r="B367" s="3" t="s">
        <v>399</v>
      </c>
      <c r="C367" s="3" t="s">
        <v>391</v>
      </c>
      <c r="D367" s="3" t="s">
        <v>27</v>
      </c>
      <c r="E367" s="3" t="s">
        <v>28</v>
      </c>
      <c r="F367" s="4">
        <v>146.65</v>
      </c>
      <c r="G367" s="4">
        <v>225.89</v>
      </c>
      <c r="H367" s="4">
        <v>372.54</v>
      </c>
      <c r="I367" s="4">
        <v>745.08</v>
      </c>
      <c r="J367" s="4"/>
      <c r="K367" s="4">
        <v>1117.62</v>
      </c>
      <c r="L367" s="5">
        <v>2.0</v>
      </c>
      <c r="M367" s="4" t="str">
        <f t="shared" si="20"/>
        <v> R$  451.78 </v>
      </c>
      <c r="N367" s="4" t="str">
        <f t="shared" si="21"/>
        <v> R$  293.30 </v>
      </c>
      <c r="O367" s="3"/>
      <c r="P367" s="3"/>
    </row>
    <row r="368" ht="13.5" customHeight="1">
      <c r="A368" s="3">
        <v>4.0906024E8</v>
      </c>
      <c r="B368" s="3" t="s">
        <v>400</v>
      </c>
      <c r="C368" s="3" t="s">
        <v>391</v>
      </c>
      <c r="D368" s="3" t="s">
        <v>27</v>
      </c>
      <c r="E368" s="3" t="s">
        <v>28</v>
      </c>
      <c r="F368" s="4">
        <v>183.34</v>
      </c>
      <c r="G368" s="4">
        <v>193.5</v>
      </c>
      <c r="H368" s="4">
        <v>376.84</v>
      </c>
      <c r="I368" s="4">
        <v>753.68</v>
      </c>
      <c r="J368" s="4"/>
      <c r="K368" s="4">
        <v>1130.52</v>
      </c>
      <c r="L368" s="5">
        <v>2.0</v>
      </c>
      <c r="M368" s="4" t="str">
        <f t="shared" si="20"/>
        <v> R$  387.00 </v>
      </c>
      <c r="N368" s="4" t="str">
        <f t="shared" si="21"/>
        <v> R$  366.68 </v>
      </c>
      <c r="O368" s="3"/>
      <c r="P368" s="3"/>
    </row>
    <row r="369" ht="13.5" customHeight="1">
      <c r="A369" s="11">
        <v>4.090703E8</v>
      </c>
      <c r="B369" s="11" t="s">
        <v>401</v>
      </c>
      <c r="C369" s="11" t="s">
        <v>391</v>
      </c>
      <c r="D369" s="11" t="s">
        <v>27</v>
      </c>
      <c r="E369" s="11" t="s">
        <v>28</v>
      </c>
      <c r="F369" s="12">
        <v>73.35</v>
      </c>
      <c r="G369" s="12">
        <v>55.09</v>
      </c>
      <c r="H369" s="12">
        <v>128.44</v>
      </c>
      <c r="I369" s="12">
        <v>770.64</v>
      </c>
      <c r="J369" s="12"/>
      <c r="K369" s="12">
        <v>899.08</v>
      </c>
      <c r="L369" s="13">
        <v>6.0</v>
      </c>
      <c r="M369" s="12" t="str">
        <f>G369*4</f>
        <v> R$  220.36 </v>
      </c>
      <c r="N369" s="12" t="str">
        <f>F369*4</f>
        <v> R$  293.40 </v>
      </c>
      <c r="O369" s="12" t="str">
        <f>H369*2</f>
        <v> R$  256.88 </v>
      </c>
      <c r="P369" s="11"/>
    </row>
    <row r="370" ht="13.5" customHeight="1">
      <c r="A370" s="3">
        <v>4.10010057E8</v>
      </c>
      <c r="B370" s="3" t="s">
        <v>402</v>
      </c>
      <c r="C370" s="3" t="s">
        <v>391</v>
      </c>
      <c r="D370" s="3" t="s">
        <v>27</v>
      </c>
      <c r="E370" s="3" t="s">
        <v>28</v>
      </c>
      <c r="F370" s="4">
        <v>278.97</v>
      </c>
      <c r="G370" s="4">
        <v>504.54</v>
      </c>
      <c r="H370" s="4">
        <v>783.51</v>
      </c>
      <c r="I370" s="4">
        <v>783.51</v>
      </c>
      <c r="J370" s="4"/>
      <c r="K370" s="4">
        <v>1567.02</v>
      </c>
      <c r="L370" s="5">
        <v>1.0</v>
      </c>
      <c r="M370" s="4" t="str">
        <f t="shared" ref="M370:M372" si="22">G370*L370</f>
        <v> R$  504.54 </v>
      </c>
      <c r="N370" s="4" t="str">
        <f t="shared" ref="N370:N372" si="23">F370*L370</f>
        <v> R$  278.97 </v>
      </c>
      <c r="O370" s="3"/>
      <c r="P370" s="3"/>
    </row>
    <row r="371" ht="13.5" customHeight="1">
      <c r="A371" s="3">
        <v>4.09070114E8</v>
      </c>
      <c r="B371" s="3" t="s">
        <v>403</v>
      </c>
      <c r="C371" s="3" t="s">
        <v>391</v>
      </c>
      <c r="D371" s="3" t="s">
        <v>27</v>
      </c>
      <c r="E371" s="3" t="s">
        <v>28</v>
      </c>
      <c r="F371" s="4">
        <v>183.38</v>
      </c>
      <c r="G371" s="4">
        <v>214.67</v>
      </c>
      <c r="H371" s="4">
        <v>398.05</v>
      </c>
      <c r="I371" s="4">
        <v>796.1</v>
      </c>
      <c r="J371" s="4"/>
      <c r="K371" s="4">
        <v>1194.15</v>
      </c>
      <c r="L371" s="5">
        <v>2.0</v>
      </c>
      <c r="M371" s="4" t="str">
        <f t="shared" si="22"/>
        <v> R$  429.34 </v>
      </c>
      <c r="N371" s="4" t="str">
        <f t="shared" si="23"/>
        <v> R$  366.76 </v>
      </c>
      <c r="O371" s="3"/>
      <c r="P371" s="3"/>
    </row>
    <row r="372" ht="13.5" customHeight="1">
      <c r="A372" s="3">
        <v>4.09070211E8</v>
      </c>
      <c r="B372" s="3" t="s">
        <v>404</v>
      </c>
      <c r="C372" s="3" t="s">
        <v>391</v>
      </c>
      <c r="D372" s="3" t="s">
        <v>27</v>
      </c>
      <c r="E372" s="3" t="s">
        <v>28</v>
      </c>
      <c r="F372" s="4">
        <v>186.77</v>
      </c>
      <c r="G372" s="4">
        <v>222.78</v>
      </c>
      <c r="H372" s="4">
        <v>409.55</v>
      </c>
      <c r="I372" s="4">
        <v>819.1</v>
      </c>
      <c r="J372" s="4"/>
      <c r="K372" s="4">
        <v>1228.65</v>
      </c>
      <c r="L372" s="5">
        <v>2.0</v>
      </c>
      <c r="M372" s="4" t="str">
        <f t="shared" si="22"/>
        <v> R$  445.56 </v>
      </c>
      <c r="N372" s="4" t="str">
        <f t="shared" si="23"/>
        <v> R$  373.54 </v>
      </c>
      <c r="O372" s="3"/>
      <c r="P372" s="3"/>
    </row>
    <row r="373" ht="13.5" customHeight="1">
      <c r="A373" s="11">
        <v>4.09060054E8</v>
      </c>
      <c r="B373" s="11" t="s">
        <v>405</v>
      </c>
      <c r="C373" s="11" t="s">
        <v>391</v>
      </c>
      <c r="D373" s="11" t="s">
        <v>27</v>
      </c>
      <c r="E373" s="11" t="s">
        <v>28</v>
      </c>
      <c r="F373" s="12">
        <v>70.88</v>
      </c>
      <c r="G373" s="12">
        <v>66.5</v>
      </c>
      <c r="H373" s="12">
        <v>137.38</v>
      </c>
      <c r="I373" s="12">
        <v>824.28</v>
      </c>
      <c r="J373" s="12"/>
      <c r="K373" s="12">
        <v>961.66</v>
      </c>
      <c r="L373" s="13">
        <v>6.0</v>
      </c>
      <c r="M373" s="12" t="str">
        <f t="shared" ref="M373:M377" si="24">G373*4</f>
        <v> R$  266.00 </v>
      </c>
      <c r="N373" s="12" t="str">
        <f t="shared" ref="N373:N377" si="25">F373*4</f>
        <v> R$  283.52 </v>
      </c>
      <c r="O373" s="12" t="str">
        <f>H373*2</f>
        <v> R$  274.76 </v>
      </c>
      <c r="P373" s="11"/>
    </row>
    <row r="374" ht="13.5" customHeight="1">
      <c r="A374" s="11">
        <v>4.09070262E8</v>
      </c>
      <c r="B374" s="11" t="s">
        <v>406</v>
      </c>
      <c r="C374" s="11" t="s">
        <v>391</v>
      </c>
      <c r="D374" s="11" t="s">
        <v>27</v>
      </c>
      <c r="E374" s="11" t="s">
        <v>28</v>
      </c>
      <c r="F374" s="12">
        <v>70.62</v>
      </c>
      <c r="G374" s="12">
        <v>48.73</v>
      </c>
      <c r="H374" s="12">
        <v>119.35</v>
      </c>
      <c r="I374" s="12">
        <v>835.45</v>
      </c>
      <c r="J374" s="12"/>
      <c r="K374" s="12">
        <v>954.8</v>
      </c>
      <c r="L374" s="13">
        <v>7.0</v>
      </c>
      <c r="M374" s="12" t="str">
        <f t="shared" si="24"/>
        <v> R$  194.92 </v>
      </c>
      <c r="N374" s="12" t="str">
        <f t="shared" si="25"/>
        <v> R$  282.48 </v>
      </c>
      <c r="O374" s="12" t="str">
        <f t="shared" ref="O374:O376" si="26">H374*3</f>
        <v> R$  358.05 </v>
      </c>
      <c r="P374" s="11"/>
    </row>
    <row r="375" ht="13.5" customHeight="1">
      <c r="A375" s="11">
        <v>4.0907022E8</v>
      </c>
      <c r="B375" s="11" t="s">
        <v>407</v>
      </c>
      <c r="C375" s="11" t="s">
        <v>391</v>
      </c>
      <c r="D375" s="11" t="s">
        <v>27</v>
      </c>
      <c r="E375" s="11" t="s">
        <v>28</v>
      </c>
      <c r="F375" s="12">
        <v>70.62</v>
      </c>
      <c r="G375" s="12">
        <v>48.73</v>
      </c>
      <c r="H375" s="12">
        <v>119.35</v>
      </c>
      <c r="I375" s="12">
        <v>835.45</v>
      </c>
      <c r="J375" s="12"/>
      <c r="K375" s="12">
        <v>954.8</v>
      </c>
      <c r="L375" s="13">
        <v>7.0</v>
      </c>
      <c r="M375" s="12" t="str">
        <f t="shared" si="24"/>
        <v> R$  194.92 </v>
      </c>
      <c r="N375" s="12" t="str">
        <f t="shared" si="25"/>
        <v> R$  282.48 </v>
      </c>
      <c r="O375" s="12" t="str">
        <f t="shared" si="26"/>
        <v> R$  358.05 </v>
      </c>
      <c r="P375" s="11"/>
    </row>
    <row r="376" ht="13.5" customHeight="1">
      <c r="A376" s="11">
        <v>4.09070017E8</v>
      </c>
      <c r="B376" s="11" t="s">
        <v>408</v>
      </c>
      <c r="C376" s="11" t="s">
        <v>391</v>
      </c>
      <c r="D376" s="11" t="s">
        <v>27</v>
      </c>
      <c r="E376" s="11" t="s">
        <v>28</v>
      </c>
      <c r="F376" s="12">
        <v>70.62</v>
      </c>
      <c r="G376" s="12">
        <v>48.73</v>
      </c>
      <c r="H376" s="12">
        <v>119.35</v>
      </c>
      <c r="I376" s="12">
        <v>835.45</v>
      </c>
      <c r="J376" s="12"/>
      <c r="K376" s="12">
        <v>954.8</v>
      </c>
      <c r="L376" s="13">
        <v>7.0</v>
      </c>
      <c r="M376" s="12" t="str">
        <f t="shared" si="24"/>
        <v> R$  194.92 </v>
      </c>
      <c r="N376" s="12" t="str">
        <f t="shared" si="25"/>
        <v> R$  282.48 </v>
      </c>
      <c r="O376" s="12" t="str">
        <f t="shared" si="26"/>
        <v> R$  358.05 </v>
      </c>
      <c r="P376" s="11"/>
    </row>
    <row r="377" ht="13.5" customHeight="1">
      <c r="A377" s="11">
        <v>4.0907019E8</v>
      </c>
      <c r="B377" s="11" t="s">
        <v>409</v>
      </c>
      <c r="C377" s="11" t="s">
        <v>391</v>
      </c>
      <c r="D377" s="11" t="s">
        <v>27</v>
      </c>
      <c r="E377" s="11" t="s">
        <v>28</v>
      </c>
      <c r="F377" s="12">
        <v>45.82</v>
      </c>
      <c r="G377" s="12">
        <v>94.14</v>
      </c>
      <c r="H377" s="12">
        <v>139.96</v>
      </c>
      <c r="I377" s="12">
        <v>839.76</v>
      </c>
      <c r="J377" s="12"/>
      <c r="K377" s="12">
        <v>979.72</v>
      </c>
      <c r="L377" s="13">
        <v>6.0</v>
      </c>
      <c r="M377" s="12" t="str">
        <f t="shared" si="24"/>
        <v> R$  376.56 </v>
      </c>
      <c r="N377" s="12" t="str">
        <f t="shared" si="25"/>
        <v> R$  183.28 </v>
      </c>
      <c r="O377" s="12" t="str">
        <f>H377*2</f>
        <v> R$  279.92 </v>
      </c>
      <c r="P377" s="11"/>
    </row>
    <row r="378" ht="13.5" customHeight="1">
      <c r="A378" s="3">
        <v>4.09070289E8</v>
      </c>
      <c r="B378" s="3" t="s">
        <v>410</v>
      </c>
      <c r="C378" s="3" t="s">
        <v>391</v>
      </c>
      <c r="D378" s="3" t="s">
        <v>27</v>
      </c>
      <c r="E378" s="3" t="s">
        <v>28</v>
      </c>
      <c r="F378" s="4">
        <v>183.34</v>
      </c>
      <c r="G378" s="4">
        <v>245.11</v>
      </c>
      <c r="H378" s="4">
        <v>428.45</v>
      </c>
      <c r="I378" s="4">
        <v>856.9</v>
      </c>
      <c r="J378" s="4"/>
      <c r="K378" s="4">
        <v>1285.35</v>
      </c>
      <c r="L378" s="5">
        <v>2.0</v>
      </c>
      <c r="M378" s="4" t="str">
        <f>G378*L378</f>
        <v> R$  490.22 </v>
      </c>
      <c r="N378" s="4" t="str">
        <f>F378*L378</f>
        <v> R$  366.68 </v>
      </c>
      <c r="O378" s="3"/>
      <c r="P378" s="3"/>
    </row>
    <row r="379" ht="13.5" customHeight="1">
      <c r="A379" s="11">
        <v>4.09060178E8</v>
      </c>
      <c r="B379" s="11" t="s">
        <v>411</v>
      </c>
      <c r="C379" s="11" t="s">
        <v>391</v>
      </c>
      <c r="D379" s="11" t="s">
        <v>27</v>
      </c>
      <c r="E379" s="11" t="s">
        <v>28</v>
      </c>
      <c r="F379" s="12">
        <v>78.52</v>
      </c>
      <c r="G379" s="12">
        <v>94.81</v>
      </c>
      <c r="H379" s="12">
        <v>173.33</v>
      </c>
      <c r="I379" s="12">
        <v>866.65</v>
      </c>
      <c r="J379" s="12"/>
      <c r="K379" s="12">
        <v>1039.98</v>
      </c>
      <c r="L379" s="13">
        <v>5.0</v>
      </c>
      <c r="M379" s="12" t="str">
        <f>G379*4</f>
        <v> R$  379.24 </v>
      </c>
      <c r="N379" s="12" t="str">
        <f>F379*4</f>
        <v> R$  314.08 </v>
      </c>
      <c r="O379" s="12" t="str">
        <f>H379*1</f>
        <v> R$  173.33 </v>
      </c>
      <c r="P379" s="11"/>
    </row>
    <row r="380" ht="13.5" customHeight="1">
      <c r="A380" s="3">
        <v>4.09060208E8</v>
      </c>
      <c r="B380" s="3" t="s">
        <v>412</v>
      </c>
      <c r="C380" s="3" t="s">
        <v>391</v>
      </c>
      <c r="D380" s="3" t="s">
        <v>27</v>
      </c>
      <c r="E380" s="3" t="s">
        <v>28</v>
      </c>
      <c r="F380" s="4">
        <v>183.3</v>
      </c>
      <c r="G380" s="4">
        <v>254.16</v>
      </c>
      <c r="H380" s="4">
        <v>437.46</v>
      </c>
      <c r="I380" s="4">
        <v>874.92</v>
      </c>
      <c r="J380" s="4"/>
      <c r="K380" s="4">
        <v>1312.38</v>
      </c>
      <c r="L380" s="5">
        <v>2.0</v>
      </c>
      <c r="M380" s="4" t="str">
        <f t="shared" ref="M380:M381" si="27">G380*L380</f>
        <v> R$  508.32 </v>
      </c>
      <c r="N380" s="4" t="str">
        <f t="shared" ref="N380:N381" si="28">F380*L380</f>
        <v> R$  366.60 </v>
      </c>
      <c r="O380" s="3"/>
      <c r="P380" s="3"/>
    </row>
    <row r="381" ht="13.5" customHeight="1">
      <c r="A381" s="3">
        <v>4.09060038E8</v>
      </c>
      <c r="B381" s="3" t="s">
        <v>413</v>
      </c>
      <c r="C381" s="3" t="s">
        <v>391</v>
      </c>
      <c r="D381" s="3" t="s">
        <v>27</v>
      </c>
      <c r="E381" s="3" t="s">
        <v>28</v>
      </c>
      <c r="F381" s="4">
        <v>138.46</v>
      </c>
      <c r="G381" s="4">
        <v>305.2</v>
      </c>
      <c r="H381" s="4">
        <v>443.66</v>
      </c>
      <c r="I381" s="4">
        <v>887.32</v>
      </c>
      <c r="J381" s="4"/>
      <c r="K381" s="4">
        <v>1330.98</v>
      </c>
      <c r="L381" s="5">
        <v>2.0</v>
      </c>
      <c r="M381" s="4" t="str">
        <f t="shared" si="27"/>
        <v> R$  610.40 </v>
      </c>
      <c r="N381" s="4" t="str">
        <f t="shared" si="28"/>
        <v> R$  276.92 </v>
      </c>
      <c r="O381" s="3"/>
      <c r="P381" s="3"/>
    </row>
    <row r="382" ht="13.5" customHeight="1">
      <c r="A382" s="11">
        <v>4.09060011E8</v>
      </c>
      <c r="B382" s="11" t="s">
        <v>414</v>
      </c>
      <c r="C382" s="11" t="s">
        <v>391</v>
      </c>
      <c r="D382" s="11" t="s">
        <v>27</v>
      </c>
      <c r="E382" s="11" t="s">
        <v>28</v>
      </c>
      <c r="F382" s="12">
        <v>80.7</v>
      </c>
      <c r="G382" s="12">
        <v>97.31</v>
      </c>
      <c r="H382" s="12">
        <v>178.01</v>
      </c>
      <c r="I382" s="12">
        <v>890.05</v>
      </c>
      <c r="J382" s="12"/>
      <c r="K382" s="12">
        <v>1068.06</v>
      </c>
      <c r="L382" s="13">
        <v>5.0</v>
      </c>
      <c r="M382" s="12" t="str">
        <f>G382*4</f>
        <v> R$  389.24 </v>
      </c>
      <c r="N382" s="12" t="str">
        <f>F382*4</f>
        <v> R$  322.80 </v>
      </c>
      <c r="O382" s="12" t="str">
        <f>H382*1</f>
        <v> R$  178.01 </v>
      </c>
      <c r="P382" s="11"/>
    </row>
    <row r="383" ht="13.5" customHeight="1">
      <c r="A383" s="3">
        <v>4.0906002E8</v>
      </c>
      <c r="B383" s="3" t="s">
        <v>415</v>
      </c>
      <c r="C383" s="3" t="s">
        <v>391</v>
      </c>
      <c r="D383" s="3" t="s">
        <v>27</v>
      </c>
      <c r="E383" s="3" t="s">
        <v>28</v>
      </c>
      <c r="F383" s="4">
        <v>180.96</v>
      </c>
      <c r="G383" s="4">
        <v>268.24</v>
      </c>
      <c r="H383" s="4">
        <v>449.2</v>
      </c>
      <c r="I383" s="4">
        <v>898.4</v>
      </c>
      <c r="J383" s="4"/>
      <c r="K383" s="4">
        <v>1347.6</v>
      </c>
      <c r="L383" s="5">
        <v>2.0</v>
      </c>
      <c r="M383" s="4" t="str">
        <f t="shared" ref="M383:M407" si="29">G383*L383</f>
        <v> R$  536.48 </v>
      </c>
      <c r="N383" s="4" t="str">
        <f t="shared" ref="N383:N407" si="30">F383*L383</f>
        <v> R$  361.92 </v>
      </c>
      <c r="O383" s="3"/>
      <c r="P383" s="3"/>
    </row>
    <row r="384" ht="13.5" customHeight="1">
      <c r="A384" s="3">
        <v>4.09070157E8</v>
      </c>
      <c r="B384" s="3" t="s">
        <v>416</v>
      </c>
      <c r="C384" s="3" t="s">
        <v>391</v>
      </c>
      <c r="D384" s="3" t="s">
        <v>27</v>
      </c>
      <c r="E384" s="3" t="s">
        <v>28</v>
      </c>
      <c r="F384" s="4">
        <v>62.85</v>
      </c>
      <c r="G384" s="4">
        <v>161.83</v>
      </c>
      <c r="H384" s="4">
        <v>224.68</v>
      </c>
      <c r="I384" s="4">
        <v>898.72</v>
      </c>
      <c r="J384" s="4"/>
      <c r="K384" s="4">
        <v>1123.4</v>
      </c>
      <c r="L384" s="5">
        <v>4.0</v>
      </c>
      <c r="M384" s="4" t="str">
        <f t="shared" si="29"/>
        <v> R$  647.32 </v>
      </c>
      <c r="N384" s="4" t="str">
        <f t="shared" si="30"/>
        <v> R$  251.40 </v>
      </c>
      <c r="O384" s="3"/>
      <c r="P384" s="3"/>
    </row>
    <row r="385" ht="13.5" customHeight="1">
      <c r="A385" s="3">
        <v>4.10010081E8</v>
      </c>
      <c r="B385" s="3" t="s">
        <v>417</v>
      </c>
      <c r="C385" s="3" t="s">
        <v>391</v>
      </c>
      <c r="D385" s="3" t="s">
        <v>27</v>
      </c>
      <c r="E385" s="3" t="s">
        <v>28</v>
      </c>
      <c r="F385" s="4">
        <v>161.39</v>
      </c>
      <c r="G385" s="4">
        <v>289.25</v>
      </c>
      <c r="H385" s="4">
        <v>450.64</v>
      </c>
      <c r="I385" s="4">
        <v>901.28</v>
      </c>
      <c r="J385" s="4"/>
      <c r="K385" s="4">
        <v>1351.92</v>
      </c>
      <c r="L385" s="5">
        <v>2.0</v>
      </c>
      <c r="M385" s="4" t="str">
        <f t="shared" si="29"/>
        <v> R$  578.50 </v>
      </c>
      <c r="N385" s="4" t="str">
        <f t="shared" si="30"/>
        <v> R$  322.78 </v>
      </c>
      <c r="O385" s="3"/>
      <c r="P385" s="3"/>
    </row>
    <row r="386" ht="13.5" customHeight="1">
      <c r="A386" s="3">
        <v>4.09070203E8</v>
      </c>
      <c r="B386" s="3" t="s">
        <v>418</v>
      </c>
      <c r="C386" s="3" t="s">
        <v>391</v>
      </c>
      <c r="D386" s="3" t="s">
        <v>27</v>
      </c>
      <c r="E386" s="3" t="s">
        <v>28</v>
      </c>
      <c r="F386" s="4">
        <v>152.2</v>
      </c>
      <c r="G386" s="4">
        <v>305.47</v>
      </c>
      <c r="H386" s="4">
        <v>457.67</v>
      </c>
      <c r="I386" s="4">
        <v>915.34</v>
      </c>
      <c r="J386" s="4"/>
      <c r="K386" s="4">
        <v>1373.01</v>
      </c>
      <c r="L386" s="5">
        <v>2.0</v>
      </c>
      <c r="M386" s="4" t="str">
        <f t="shared" si="29"/>
        <v> R$  610.94 </v>
      </c>
      <c r="N386" s="4" t="str">
        <f t="shared" si="30"/>
        <v> R$  304.40 </v>
      </c>
      <c r="O386" s="3"/>
      <c r="P386" s="3"/>
    </row>
    <row r="387" ht="13.5" customHeight="1">
      <c r="A387" s="3">
        <v>4.10010065E8</v>
      </c>
      <c r="B387" s="3" t="s">
        <v>419</v>
      </c>
      <c r="C387" s="3" t="s">
        <v>391</v>
      </c>
      <c r="D387" s="3" t="s">
        <v>27</v>
      </c>
      <c r="E387" s="3" t="s">
        <v>28</v>
      </c>
      <c r="F387" s="4">
        <v>162.82</v>
      </c>
      <c r="G387" s="4">
        <v>299.98</v>
      </c>
      <c r="H387" s="4">
        <v>462.8</v>
      </c>
      <c r="I387" s="4">
        <v>925.6</v>
      </c>
      <c r="J387" s="4"/>
      <c r="K387" s="4">
        <v>1388.4</v>
      </c>
      <c r="L387" s="5">
        <v>2.0</v>
      </c>
      <c r="M387" s="4" t="str">
        <f t="shared" si="29"/>
        <v> R$  599.96 </v>
      </c>
      <c r="N387" s="4" t="str">
        <f t="shared" si="30"/>
        <v> R$  325.64 </v>
      </c>
      <c r="O387" s="3"/>
      <c r="P387" s="3"/>
    </row>
    <row r="388" ht="13.5" customHeight="1">
      <c r="A388" s="3">
        <v>4.09060232E8</v>
      </c>
      <c r="B388" s="3" t="s">
        <v>420</v>
      </c>
      <c r="C388" s="3" t="s">
        <v>391</v>
      </c>
      <c r="D388" s="3" t="s">
        <v>27</v>
      </c>
      <c r="E388" s="3" t="s">
        <v>28</v>
      </c>
      <c r="F388" s="4">
        <v>152.87</v>
      </c>
      <c r="G388" s="4">
        <v>312.72</v>
      </c>
      <c r="H388" s="4">
        <v>465.59</v>
      </c>
      <c r="I388" s="4">
        <v>931.18</v>
      </c>
      <c r="J388" s="4"/>
      <c r="K388" s="4">
        <v>1396.77</v>
      </c>
      <c r="L388" s="5">
        <v>2.0</v>
      </c>
      <c r="M388" s="4" t="str">
        <f t="shared" si="29"/>
        <v> R$  625.44 </v>
      </c>
      <c r="N388" s="4" t="str">
        <f t="shared" si="30"/>
        <v> R$  305.74 </v>
      </c>
      <c r="O388" s="3"/>
      <c r="P388" s="3"/>
    </row>
    <row r="389" ht="13.5" customHeight="1">
      <c r="A389" s="3">
        <v>4.10010111E8</v>
      </c>
      <c r="B389" s="3" t="s">
        <v>421</v>
      </c>
      <c r="C389" s="3" t="s">
        <v>391</v>
      </c>
      <c r="D389" s="3" t="s">
        <v>27</v>
      </c>
      <c r="E389" s="3" t="s">
        <v>28</v>
      </c>
      <c r="F389" s="4">
        <v>128.13</v>
      </c>
      <c r="G389" s="4">
        <v>185.31</v>
      </c>
      <c r="H389" s="4">
        <v>313.44</v>
      </c>
      <c r="I389" s="4">
        <v>940.32</v>
      </c>
      <c r="J389" s="4"/>
      <c r="K389" s="4">
        <v>1253.76</v>
      </c>
      <c r="L389" s="5">
        <v>3.0</v>
      </c>
      <c r="M389" s="4" t="str">
        <f t="shared" si="29"/>
        <v> R$  555.93 </v>
      </c>
      <c r="N389" s="4" t="str">
        <f t="shared" si="30"/>
        <v> R$  384.39 </v>
      </c>
      <c r="O389" s="3"/>
      <c r="P389" s="3"/>
    </row>
    <row r="390" ht="13.5" customHeight="1">
      <c r="A390" s="3">
        <v>4.0907005E8</v>
      </c>
      <c r="B390" s="3" t="s">
        <v>422</v>
      </c>
      <c r="C390" s="3" t="s">
        <v>391</v>
      </c>
      <c r="D390" s="3" t="s">
        <v>27</v>
      </c>
      <c r="E390" s="3" t="s">
        <v>28</v>
      </c>
      <c r="F390" s="4">
        <v>174.31</v>
      </c>
      <c r="G390" s="4">
        <v>298.12</v>
      </c>
      <c r="H390" s="4">
        <v>472.43</v>
      </c>
      <c r="I390" s="4">
        <v>944.86</v>
      </c>
      <c r="J390" s="4"/>
      <c r="K390" s="4">
        <v>1417.29</v>
      </c>
      <c r="L390" s="5">
        <v>2.0</v>
      </c>
      <c r="M390" s="4" t="str">
        <f t="shared" si="29"/>
        <v> R$  596.24 </v>
      </c>
      <c r="N390" s="4" t="str">
        <f t="shared" si="30"/>
        <v> R$  348.62 </v>
      </c>
      <c r="O390" s="3"/>
      <c r="P390" s="3"/>
    </row>
    <row r="391" ht="13.5" customHeight="1">
      <c r="A391" s="3">
        <v>4.1001009E8</v>
      </c>
      <c r="B391" s="3" t="s">
        <v>423</v>
      </c>
      <c r="C391" s="3" t="s">
        <v>391</v>
      </c>
      <c r="D391" s="3" t="s">
        <v>27</v>
      </c>
      <c r="E391" s="3" t="s">
        <v>28</v>
      </c>
      <c r="F391" s="4">
        <v>140.02</v>
      </c>
      <c r="G391" s="4">
        <v>175.9</v>
      </c>
      <c r="H391" s="4">
        <v>315.92</v>
      </c>
      <c r="I391" s="4">
        <v>947.76</v>
      </c>
      <c r="J391" s="4"/>
      <c r="K391" s="4">
        <v>1263.68</v>
      </c>
      <c r="L391" s="5">
        <v>3.0</v>
      </c>
      <c r="M391" s="4" t="str">
        <f t="shared" si="29"/>
        <v> R$  527.70 </v>
      </c>
      <c r="N391" s="4" t="str">
        <f t="shared" si="30"/>
        <v> R$  420.06 </v>
      </c>
      <c r="O391" s="3"/>
      <c r="P391" s="3"/>
    </row>
    <row r="392" ht="13.5" customHeight="1">
      <c r="A392" s="3">
        <v>4.09060186E8</v>
      </c>
      <c r="B392" s="3" t="s">
        <v>424</v>
      </c>
      <c r="C392" s="3" t="s">
        <v>391</v>
      </c>
      <c r="D392" s="3" t="s">
        <v>27</v>
      </c>
      <c r="E392" s="3" t="s">
        <v>28</v>
      </c>
      <c r="F392" s="4">
        <v>199.01</v>
      </c>
      <c r="G392" s="4">
        <v>286.47</v>
      </c>
      <c r="H392" s="4">
        <v>485.48</v>
      </c>
      <c r="I392" s="4">
        <v>970.96</v>
      </c>
      <c r="J392" s="4"/>
      <c r="K392" s="4">
        <v>1456.44</v>
      </c>
      <c r="L392" s="5">
        <v>2.0</v>
      </c>
      <c r="M392" s="4" t="str">
        <f t="shared" si="29"/>
        <v> R$  572.94 </v>
      </c>
      <c r="N392" s="4" t="str">
        <f t="shared" si="30"/>
        <v> R$  398.02 </v>
      </c>
      <c r="O392" s="3"/>
      <c r="P392" s="3"/>
    </row>
    <row r="393" ht="13.5" customHeight="1">
      <c r="A393" s="3">
        <v>4.09060224E8</v>
      </c>
      <c r="B393" s="3" t="s">
        <v>425</v>
      </c>
      <c r="C393" s="3" t="s">
        <v>391</v>
      </c>
      <c r="D393" s="3" t="s">
        <v>27</v>
      </c>
      <c r="E393" s="3" t="s">
        <v>28</v>
      </c>
      <c r="F393" s="4">
        <v>146.69</v>
      </c>
      <c r="G393" s="4">
        <v>177.05</v>
      </c>
      <c r="H393" s="4">
        <v>323.74</v>
      </c>
      <c r="I393" s="4">
        <v>971.22</v>
      </c>
      <c r="J393" s="4"/>
      <c r="K393" s="4">
        <v>1294.96</v>
      </c>
      <c r="L393" s="5">
        <v>3.0</v>
      </c>
      <c r="M393" s="4" t="str">
        <f t="shared" si="29"/>
        <v> R$  531.15 </v>
      </c>
      <c r="N393" s="4" t="str">
        <f t="shared" si="30"/>
        <v> R$  440.07 </v>
      </c>
      <c r="O393" s="3"/>
      <c r="P393" s="3"/>
    </row>
    <row r="394" ht="13.5" customHeight="1">
      <c r="A394" s="3">
        <v>4.09060275E8</v>
      </c>
      <c r="B394" s="3" t="s">
        <v>426</v>
      </c>
      <c r="C394" s="3" t="s">
        <v>391</v>
      </c>
      <c r="D394" s="3" t="s">
        <v>27</v>
      </c>
      <c r="E394" s="3" t="s">
        <v>28</v>
      </c>
      <c r="F394" s="4">
        <v>146.64</v>
      </c>
      <c r="G394" s="4">
        <v>177.59</v>
      </c>
      <c r="H394" s="4">
        <v>324.23</v>
      </c>
      <c r="I394" s="4">
        <v>972.69</v>
      </c>
      <c r="J394" s="4"/>
      <c r="K394" s="4">
        <v>1296.92</v>
      </c>
      <c r="L394" s="5">
        <v>3.0</v>
      </c>
      <c r="M394" s="4" t="str">
        <f t="shared" si="29"/>
        <v> R$  532.77 </v>
      </c>
      <c r="N394" s="4" t="str">
        <f t="shared" si="30"/>
        <v> R$  439.92 </v>
      </c>
      <c r="O394" s="3"/>
      <c r="P394" s="3"/>
    </row>
    <row r="395" ht="13.5" customHeight="1">
      <c r="A395" s="3">
        <v>4.09060259E8</v>
      </c>
      <c r="B395" s="3" t="s">
        <v>427</v>
      </c>
      <c r="C395" s="3" t="s">
        <v>391</v>
      </c>
      <c r="D395" s="3" t="s">
        <v>27</v>
      </c>
      <c r="E395" s="3" t="s">
        <v>28</v>
      </c>
      <c r="F395" s="4">
        <v>146.65</v>
      </c>
      <c r="G395" s="4">
        <v>187.67</v>
      </c>
      <c r="H395" s="4">
        <v>334.32</v>
      </c>
      <c r="I395" s="4">
        <v>1002.96</v>
      </c>
      <c r="J395" s="4"/>
      <c r="K395" s="4">
        <v>1337.28</v>
      </c>
      <c r="L395" s="5">
        <v>3.0</v>
      </c>
      <c r="M395" s="4" t="str">
        <f t="shared" si="29"/>
        <v> R$  563.01 </v>
      </c>
      <c r="N395" s="4" t="str">
        <f t="shared" si="30"/>
        <v> R$  439.95 </v>
      </c>
      <c r="O395" s="3"/>
      <c r="P395" s="3"/>
    </row>
    <row r="396" ht="13.5" customHeight="1">
      <c r="A396" s="3">
        <v>4.09060267E8</v>
      </c>
      <c r="B396" s="3" t="s">
        <v>428</v>
      </c>
      <c r="C396" s="3" t="s">
        <v>391</v>
      </c>
      <c r="D396" s="3" t="s">
        <v>27</v>
      </c>
      <c r="E396" s="3" t="s">
        <v>28</v>
      </c>
      <c r="F396" s="4">
        <v>146.72</v>
      </c>
      <c r="G396" s="4">
        <v>190.45</v>
      </c>
      <c r="H396" s="4">
        <v>337.17</v>
      </c>
      <c r="I396" s="4">
        <v>1011.51</v>
      </c>
      <c r="J396" s="4"/>
      <c r="K396" s="4">
        <v>1348.68</v>
      </c>
      <c r="L396" s="5">
        <v>3.0</v>
      </c>
      <c r="M396" s="4" t="str">
        <f t="shared" si="29"/>
        <v> R$  571.35 </v>
      </c>
      <c r="N396" s="4" t="str">
        <f t="shared" si="30"/>
        <v> R$  440.16 </v>
      </c>
      <c r="O396" s="3"/>
      <c r="P396" s="3"/>
    </row>
    <row r="397" ht="13.5" customHeight="1">
      <c r="A397" s="3">
        <v>4.09070238E8</v>
      </c>
      <c r="B397" s="3" t="s">
        <v>429</v>
      </c>
      <c r="C397" s="3" t="s">
        <v>391</v>
      </c>
      <c r="D397" s="3" t="s">
        <v>27</v>
      </c>
      <c r="E397" s="3" t="s">
        <v>28</v>
      </c>
      <c r="F397" s="4">
        <v>110.0</v>
      </c>
      <c r="G397" s="4">
        <v>229.52</v>
      </c>
      <c r="H397" s="4">
        <v>339.52</v>
      </c>
      <c r="I397" s="4">
        <v>1018.56</v>
      </c>
      <c r="J397" s="4"/>
      <c r="K397" s="4">
        <v>1358.08</v>
      </c>
      <c r="L397" s="5">
        <v>3.0</v>
      </c>
      <c r="M397" s="4" t="str">
        <f t="shared" si="29"/>
        <v> R$  688.56 </v>
      </c>
      <c r="N397" s="4" t="str">
        <f t="shared" si="30"/>
        <v> R$  330.00 </v>
      </c>
      <c r="O397" s="3"/>
      <c r="P397" s="3"/>
    </row>
    <row r="398" ht="13.5" customHeight="1">
      <c r="A398" s="3">
        <v>4.09060216E8</v>
      </c>
      <c r="B398" s="3" t="s">
        <v>430</v>
      </c>
      <c r="C398" s="3" t="s">
        <v>391</v>
      </c>
      <c r="D398" s="3" t="s">
        <v>27</v>
      </c>
      <c r="E398" s="3" t="s">
        <v>28</v>
      </c>
      <c r="F398" s="4">
        <v>151.86</v>
      </c>
      <c r="G398" s="4">
        <v>358.0</v>
      </c>
      <c r="H398" s="4">
        <v>509.86</v>
      </c>
      <c r="I398" s="4">
        <v>1019.72</v>
      </c>
      <c r="J398" s="4"/>
      <c r="K398" s="4">
        <v>1529.58</v>
      </c>
      <c r="L398" s="5">
        <v>2.0</v>
      </c>
      <c r="M398" s="4" t="str">
        <f t="shared" si="29"/>
        <v> R$  716.00 </v>
      </c>
      <c r="N398" s="4" t="str">
        <f t="shared" si="30"/>
        <v> R$  303.72 </v>
      </c>
      <c r="O398" s="3"/>
      <c r="P398" s="3"/>
    </row>
    <row r="399" ht="13.5" customHeight="1">
      <c r="A399" s="3">
        <v>4.09060194E8</v>
      </c>
      <c r="B399" s="3" t="s">
        <v>431</v>
      </c>
      <c r="C399" s="3" t="s">
        <v>391</v>
      </c>
      <c r="D399" s="3" t="s">
        <v>27</v>
      </c>
      <c r="E399" s="3" t="s">
        <v>28</v>
      </c>
      <c r="F399" s="4">
        <v>184.97</v>
      </c>
      <c r="G399" s="4">
        <v>343.97</v>
      </c>
      <c r="H399" s="4">
        <v>528.94</v>
      </c>
      <c r="I399" s="4">
        <v>1057.88</v>
      </c>
      <c r="J399" s="4"/>
      <c r="K399" s="4">
        <v>1586.82</v>
      </c>
      <c r="L399" s="5">
        <v>2.0</v>
      </c>
      <c r="M399" s="4" t="str">
        <f t="shared" si="29"/>
        <v> R$  687.94 </v>
      </c>
      <c r="N399" s="4" t="str">
        <f t="shared" si="30"/>
        <v> R$  369.94 </v>
      </c>
      <c r="O399" s="3"/>
      <c r="P399" s="3"/>
    </row>
    <row r="400" ht="13.5" customHeight="1">
      <c r="A400" s="3">
        <v>4.09070254E8</v>
      </c>
      <c r="B400" s="3" t="s">
        <v>432</v>
      </c>
      <c r="C400" s="3" t="s">
        <v>391</v>
      </c>
      <c r="D400" s="3" t="s">
        <v>27</v>
      </c>
      <c r="E400" s="3" t="s">
        <v>28</v>
      </c>
      <c r="F400" s="4">
        <v>298.43</v>
      </c>
      <c r="G400" s="4">
        <v>843.82</v>
      </c>
      <c r="H400" s="4">
        <v>1142.25</v>
      </c>
      <c r="I400" s="4">
        <v>1142.25</v>
      </c>
      <c r="J400" s="4"/>
      <c r="K400" s="4">
        <v>2284.5</v>
      </c>
      <c r="L400" s="5">
        <v>1.0</v>
      </c>
      <c r="M400" s="4" t="str">
        <f t="shared" si="29"/>
        <v> R$  843.82 </v>
      </c>
      <c r="N400" s="4" t="str">
        <f t="shared" si="30"/>
        <v> R$  298.43 </v>
      </c>
      <c r="O400" s="3"/>
      <c r="P400" s="3"/>
    </row>
    <row r="401" ht="13.5" customHeight="1">
      <c r="A401" s="14">
        <v>4.090601E8</v>
      </c>
      <c r="B401" s="14" t="s">
        <v>433</v>
      </c>
      <c r="C401" s="15" t="s">
        <v>391</v>
      </c>
      <c r="D401" s="15" t="s">
        <v>27</v>
      </c>
      <c r="E401" s="16" t="s">
        <v>28</v>
      </c>
      <c r="F401" s="17">
        <v>262.64</v>
      </c>
      <c r="G401" s="17">
        <v>396.19</v>
      </c>
      <c r="H401" s="17">
        <v>658.83</v>
      </c>
      <c r="I401" s="17">
        <v>1317.66</v>
      </c>
      <c r="J401" s="17"/>
      <c r="K401" s="17">
        <v>1976.49</v>
      </c>
      <c r="L401" s="18">
        <v>2.0</v>
      </c>
      <c r="M401" s="14" t="str">
        <f t="shared" si="29"/>
        <v>792.38</v>
      </c>
      <c r="N401" s="14" t="str">
        <f t="shared" si="30"/>
        <v>525.28</v>
      </c>
      <c r="O401" s="14"/>
      <c r="P401" s="19"/>
      <c r="Q401" s="20"/>
    </row>
    <row r="402" ht="13.5" customHeight="1">
      <c r="A402" s="3">
        <v>4.09060151E8</v>
      </c>
      <c r="B402" s="3" t="s">
        <v>434</v>
      </c>
      <c r="C402" s="3" t="s">
        <v>391</v>
      </c>
      <c r="D402" s="3" t="s">
        <v>27</v>
      </c>
      <c r="E402" s="3" t="s">
        <v>28</v>
      </c>
      <c r="F402" s="4">
        <v>265.08</v>
      </c>
      <c r="G402" s="4">
        <v>400.24</v>
      </c>
      <c r="H402" s="4">
        <v>665.32</v>
      </c>
      <c r="I402" s="4">
        <v>1330.64</v>
      </c>
      <c r="J402" s="4"/>
      <c r="K402" s="4">
        <v>1995.96</v>
      </c>
      <c r="L402" s="5">
        <v>2.0</v>
      </c>
      <c r="M402" s="4" t="str">
        <f t="shared" si="29"/>
        <v> R$  800.48 </v>
      </c>
      <c r="N402" s="4" t="str">
        <f t="shared" si="30"/>
        <v> R$  530.16 </v>
      </c>
      <c r="O402" s="3"/>
      <c r="P402" s="3"/>
    </row>
    <row r="403" ht="13.5" customHeight="1">
      <c r="A403" s="3">
        <v>4.09060143E8</v>
      </c>
      <c r="B403" s="3" t="s">
        <v>435</v>
      </c>
      <c r="C403" s="3" t="s">
        <v>391</v>
      </c>
      <c r="D403" s="3" t="s">
        <v>27</v>
      </c>
      <c r="E403" s="3" t="s">
        <v>28</v>
      </c>
      <c r="F403" s="4">
        <v>241.07</v>
      </c>
      <c r="G403" s="4">
        <v>476.83</v>
      </c>
      <c r="H403" s="4">
        <v>717.9</v>
      </c>
      <c r="I403" s="4">
        <v>1435.8</v>
      </c>
      <c r="J403" s="4"/>
      <c r="K403" s="4">
        <v>2153.7</v>
      </c>
      <c r="L403" s="5">
        <v>2.0</v>
      </c>
      <c r="M403" s="4" t="str">
        <f t="shared" si="29"/>
        <v> R$  953.66 </v>
      </c>
      <c r="N403" s="4" t="str">
        <f t="shared" si="30"/>
        <v> R$  482.14 </v>
      </c>
      <c r="O403" s="3"/>
      <c r="P403" s="3"/>
    </row>
    <row r="404" ht="13.5" customHeight="1">
      <c r="A404" s="3">
        <v>4.09060127E8</v>
      </c>
      <c r="B404" s="3" t="s">
        <v>436</v>
      </c>
      <c r="C404" s="3" t="s">
        <v>391</v>
      </c>
      <c r="D404" s="3" t="s">
        <v>27</v>
      </c>
      <c r="E404" s="3" t="s">
        <v>28</v>
      </c>
      <c r="F404" s="4">
        <v>273.43</v>
      </c>
      <c r="G404" s="4">
        <v>508.5</v>
      </c>
      <c r="H404" s="4">
        <v>781.93</v>
      </c>
      <c r="I404" s="4">
        <v>1563.86</v>
      </c>
      <c r="J404" s="4"/>
      <c r="K404" s="4">
        <v>2345.79</v>
      </c>
      <c r="L404" s="5">
        <v>2.0</v>
      </c>
      <c r="M404" s="4" t="str">
        <f t="shared" si="29"/>
        <v> R$  1,017.00 </v>
      </c>
      <c r="N404" s="4" t="str">
        <f t="shared" si="30"/>
        <v> R$  546.86 </v>
      </c>
      <c r="O404" s="3"/>
      <c r="P404" s="3"/>
    </row>
    <row r="405" ht="13.5" customHeight="1">
      <c r="A405" s="3">
        <v>4.09060135E8</v>
      </c>
      <c r="B405" s="3" t="s">
        <v>437</v>
      </c>
      <c r="C405" s="3" t="s">
        <v>391</v>
      </c>
      <c r="D405" s="3" t="s">
        <v>27</v>
      </c>
      <c r="E405" s="3" t="s">
        <v>28</v>
      </c>
      <c r="F405" s="4">
        <v>317.49</v>
      </c>
      <c r="G405" s="4">
        <v>590.44</v>
      </c>
      <c r="H405" s="4">
        <v>907.93</v>
      </c>
      <c r="I405" s="4">
        <v>1815.86</v>
      </c>
      <c r="J405" s="4"/>
      <c r="K405" s="4">
        <v>2723.79</v>
      </c>
      <c r="L405" s="5">
        <v>2.0</v>
      </c>
      <c r="M405" s="4" t="str">
        <f t="shared" si="29"/>
        <v> R$  1,180.88 </v>
      </c>
      <c r="N405" s="4" t="str">
        <f t="shared" si="30"/>
        <v> R$  634.98 </v>
      </c>
      <c r="O405" s="3"/>
      <c r="P405" s="3"/>
    </row>
    <row r="406" ht="13.5" customHeight="1">
      <c r="A406" s="3">
        <v>4.10010073E8</v>
      </c>
      <c r="B406" s="3" t="s">
        <v>438</v>
      </c>
      <c r="C406" s="3" t="s">
        <v>391</v>
      </c>
      <c r="D406" s="3" t="s">
        <v>27</v>
      </c>
      <c r="E406" s="3" t="s">
        <v>28</v>
      </c>
      <c r="F406" s="4">
        <v>183.71</v>
      </c>
      <c r="G406" s="4">
        <v>330.46</v>
      </c>
      <c r="H406" s="4">
        <v>514.17</v>
      </c>
      <c r="I406" s="4">
        <v>2056.68</v>
      </c>
      <c r="J406" s="4"/>
      <c r="K406" s="4">
        <v>2570.85</v>
      </c>
      <c r="L406" s="5">
        <v>4.0</v>
      </c>
      <c r="M406" s="4" t="str">
        <f t="shared" si="29"/>
        <v> R$  1,321.84 </v>
      </c>
      <c r="N406" s="4" t="str">
        <f t="shared" si="30"/>
        <v> R$  734.84 </v>
      </c>
      <c r="O406" s="3"/>
      <c r="P406" s="3"/>
    </row>
    <row r="407" ht="13.5" customHeight="1">
      <c r="A407" s="3">
        <v>4.09060119E8</v>
      </c>
      <c r="B407" s="3" t="s">
        <v>439</v>
      </c>
      <c r="C407" s="3" t="s">
        <v>391</v>
      </c>
      <c r="D407" s="3" t="s">
        <v>27</v>
      </c>
      <c r="E407" s="3" t="s">
        <v>28</v>
      </c>
      <c r="F407" s="4">
        <v>370.6</v>
      </c>
      <c r="G407" s="4">
        <v>733.04</v>
      </c>
      <c r="H407" s="4">
        <v>1103.64</v>
      </c>
      <c r="I407" s="4">
        <v>2207.28</v>
      </c>
      <c r="J407" s="4"/>
      <c r="K407" s="4">
        <v>3310.92</v>
      </c>
      <c r="L407" s="5">
        <v>2.0</v>
      </c>
      <c r="M407" s="4" t="str">
        <f t="shared" si="29"/>
        <v> R$  1,466.08 </v>
      </c>
      <c r="N407" s="4" t="str">
        <f t="shared" si="30"/>
        <v> R$  741.20 </v>
      </c>
      <c r="O407" s="3"/>
      <c r="P407" s="3"/>
    </row>
    <row r="408" ht="13.5" customHeight="1">
      <c r="A408" s="11">
        <v>4.0907027E8</v>
      </c>
      <c r="B408" s="11" t="s">
        <v>440</v>
      </c>
      <c r="C408" s="11" t="s">
        <v>391</v>
      </c>
      <c r="D408" s="11" t="s">
        <v>27</v>
      </c>
      <c r="E408" s="11" t="s">
        <v>28</v>
      </c>
      <c r="F408" s="12">
        <v>146.7</v>
      </c>
      <c r="G408" s="12">
        <v>226.19</v>
      </c>
      <c r="H408" s="12">
        <v>372.89</v>
      </c>
      <c r="I408" s="12">
        <v>3356.01</v>
      </c>
      <c r="J408" s="12"/>
      <c r="K408" s="12">
        <v>3728.9</v>
      </c>
      <c r="L408" s="13">
        <v>9.0</v>
      </c>
      <c r="M408" s="12" t="str">
        <f>G408*4</f>
        <v> R$  904.76 </v>
      </c>
      <c r="N408" s="12" t="str">
        <f>F408*4</f>
        <v> R$  586.80 </v>
      </c>
      <c r="O408" s="12" t="str">
        <f>H408*5</f>
        <v> R$  1,864.45 </v>
      </c>
      <c r="P408" s="11"/>
    </row>
    <row r="409" ht="13.5" customHeight="1">
      <c r="A409" s="6">
        <v>4.15020018E8</v>
      </c>
      <c r="B409" s="6" t="s">
        <v>441</v>
      </c>
      <c r="C409" s="6" t="s">
        <v>442</v>
      </c>
      <c r="D409" s="6" t="s">
        <v>33</v>
      </c>
      <c r="E409" s="6" t="s">
        <v>28</v>
      </c>
      <c r="F409" s="7">
        <v>0.0</v>
      </c>
      <c r="G409" s="7">
        <v>0.0</v>
      </c>
      <c r="H409" s="7">
        <v>0.0</v>
      </c>
      <c r="I409" s="7">
        <v>0.0</v>
      </c>
      <c r="J409" s="7"/>
      <c r="K409" s="7">
        <v>0.0</v>
      </c>
      <c r="L409" s="8">
        <v>0.0</v>
      </c>
      <c r="M409" s="6"/>
      <c r="N409" s="6"/>
      <c r="O409" s="9"/>
      <c r="P409" s="9"/>
    </row>
    <row r="410" ht="13.5" customHeight="1">
      <c r="A410" s="6">
        <v>4.1502005E8</v>
      </c>
      <c r="B410" s="6" t="s">
        <v>443</v>
      </c>
      <c r="C410" s="6" t="s">
        <v>442</v>
      </c>
      <c r="D410" s="6" t="s">
        <v>33</v>
      </c>
      <c r="E410" s="6" t="s">
        <v>28</v>
      </c>
      <c r="F410" s="7">
        <v>0.0</v>
      </c>
      <c r="G410" s="7">
        <v>0.0</v>
      </c>
      <c r="H410" s="7">
        <v>0.0</v>
      </c>
      <c r="I410" s="7">
        <v>0.0</v>
      </c>
      <c r="J410" s="7"/>
      <c r="K410" s="7">
        <v>0.0</v>
      </c>
      <c r="L410" s="8">
        <v>0.0</v>
      </c>
      <c r="M410" s="6"/>
      <c r="N410" s="6"/>
      <c r="O410" s="9"/>
      <c r="P410" s="9"/>
    </row>
    <row r="411" ht="13.5" customHeight="1">
      <c r="A411" s="6">
        <v>4.15020042E8</v>
      </c>
      <c r="B411" s="6" t="s">
        <v>444</v>
      </c>
      <c r="C411" s="6" t="s">
        <v>442</v>
      </c>
      <c r="D411" s="6" t="s">
        <v>33</v>
      </c>
      <c r="E411" s="6" t="s">
        <v>28</v>
      </c>
      <c r="F411" s="7">
        <v>0.0</v>
      </c>
      <c r="G411" s="7">
        <v>0.0</v>
      </c>
      <c r="H411" s="7">
        <v>0.0</v>
      </c>
      <c r="I411" s="7">
        <v>0.0</v>
      </c>
      <c r="J411" s="7"/>
      <c r="K411" s="7">
        <v>0.0</v>
      </c>
      <c r="L411" s="8">
        <v>0.0</v>
      </c>
      <c r="M411" s="6"/>
      <c r="N411" s="6"/>
      <c r="O411" s="9"/>
      <c r="P411" s="9"/>
    </row>
    <row r="412" ht="13.5" customHeight="1">
      <c r="A412" s="6">
        <v>4.15010012E8</v>
      </c>
      <c r="B412" s="6" t="s">
        <v>445</v>
      </c>
      <c r="C412" s="6" t="s">
        <v>442</v>
      </c>
      <c r="D412" s="6" t="s">
        <v>446</v>
      </c>
      <c r="E412" s="6" t="s">
        <v>28</v>
      </c>
      <c r="F412" s="7">
        <v>0.0</v>
      </c>
      <c r="G412" s="7">
        <v>0.0</v>
      </c>
      <c r="H412" s="7">
        <v>0.0</v>
      </c>
      <c r="I412" s="7">
        <v>0.0</v>
      </c>
      <c r="J412" s="7"/>
      <c r="K412" s="7">
        <v>0.0</v>
      </c>
      <c r="L412" s="8">
        <v>0.0</v>
      </c>
      <c r="M412" s="6"/>
      <c r="N412" s="6"/>
      <c r="O412" s="9"/>
      <c r="P412" s="9"/>
    </row>
    <row r="413" ht="13.5" customHeight="1">
      <c r="A413" s="6">
        <v>4.15020034E8</v>
      </c>
      <c r="B413" s="6" t="s">
        <v>447</v>
      </c>
      <c r="C413" s="6" t="s">
        <v>442</v>
      </c>
      <c r="D413" s="6" t="s">
        <v>446</v>
      </c>
      <c r="E413" s="6" t="s">
        <v>28</v>
      </c>
      <c r="F413" s="7">
        <v>0.0</v>
      </c>
      <c r="G413" s="7">
        <v>0.0</v>
      </c>
      <c r="H413" s="7">
        <v>0.0</v>
      </c>
      <c r="I413" s="7">
        <v>0.0</v>
      </c>
      <c r="J413" s="7"/>
      <c r="K413" s="7">
        <v>0.0</v>
      </c>
      <c r="L413" s="8">
        <v>0.0</v>
      </c>
      <c r="M413" s="6"/>
      <c r="N413" s="6"/>
      <c r="O413" s="9"/>
      <c r="P413" s="9"/>
    </row>
    <row r="414" ht="13.5" customHeight="1">
      <c r="A414" s="6">
        <v>4.15020069E8</v>
      </c>
      <c r="B414" s="6" t="s">
        <v>448</v>
      </c>
      <c r="C414" s="6" t="s">
        <v>442</v>
      </c>
      <c r="D414" s="6" t="s">
        <v>446</v>
      </c>
      <c r="E414" s="6" t="s">
        <v>28</v>
      </c>
      <c r="F414" s="7">
        <v>0.0</v>
      </c>
      <c r="G414" s="7">
        <v>0.0</v>
      </c>
      <c r="H414" s="7">
        <v>0.0</v>
      </c>
      <c r="I414" s="7">
        <v>0.0</v>
      </c>
      <c r="J414" s="7"/>
      <c r="K414" s="7">
        <v>0.0</v>
      </c>
      <c r="L414" s="8">
        <v>0.0</v>
      </c>
      <c r="M414" s="6"/>
      <c r="N414" s="6"/>
      <c r="O414" s="9"/>
      <c r="P414" s="9"/>
    </row>
    <row r="415" ht="13.5" customHeight="1">
      <c r="A415" s="6">
        <v>4.15020077E8</v>
      </c>
      <c r="B415" s="6" t="s">
        <v>449</v>
      </c>
      <c r="C415" s="6" t="s">
        <v>442</v>
      </c>
      <c r="D415" s="6" t="s">
        <v>446</v>
      </c>
      <c r="E415" s="6" t="s">
        <v>28</v>
      </c>
      <c r="F415" s="7">
        <v>0.0</v>
      </c>
      <c r="G415" s="7">
        <v>0.0</v>
      </c>
      <c r="H415" s="7">
        <v>0.0</v>
      </c>
      <c r="I415" s="7">
        <v>0.0</v>
      </c>
      <c r="J415" s="7"/>
      <c r="K415" s="7">
        <v>0.0</v>
      </c>
      <c r="L415" s="8">
        <v>0.0</v>
      </c>
      <c r="M415" s="6"/>
      <c r="N415" s="6"/>
      <c r="O415" s="9"/>
      <c r="P415" s="9"/>
    </row>
    <row r="416" ht="13.5" customHeight="1">
      <c r="A416" s="21">
        <v>4.15040027E8</v>
      </c>
      <c r="B416" s="21" t="s">
        <v>450</v>
      </c>
      <c r="C416" s="21" t="s">
        <v>442</v>
      </c>
      <c r="D416" s="21" t="s">
        <v>27</v>
      </c>
      <c r="E416" s="21" t="s">
        <v>28</v>
      </c>
      <c r="F416" s="22">
        <v>170.11</v>
      </c>
      <c r="G416" s="22">
        <v>351.66</v>
      </c>
      <c r="H416" s="22">
        <v>521.77</v>
      </c>
      <c r="I416" s="22"/>
      <c r="J416" s="22"/>
      <c r="K416" s="22"/>
      <c r="L416" s="23">
        <v>0.0</v>
      </c>
      <c r="M416" s="21"/>
      <c r="N416" s="21"/>
      <c r="O416" s="9"/>
      <c r="P416" s="24">
        <v>1300.0</v>
      </c>
      <c r="Q416" s="20" t="s">
        <v>451</v>
      </c>
    </row>
    <row r="417" ht="13.5" customHeight="1">
      <c r="A417" s="21">
        <v>4.15040035E8</v>
      </c>
      <c r="B417" s="21" t="s">
        <v>452</v>
      </c>
      <c r="C417" s="21" t="s">
        <v>442</v>
      </c>
      <c r="D417" s="21" t="s">
        <v>27</v>
      </c>
      <c r="E417" s="21" t="s">
        <v>28</v>
      </c>
      <c r="F417" s="22">
        <v>215.91</v>
      </c>
      <c r="G417" s="22">
        <v>327.17</v>
      </c>
      <c r="H417" s="22">
        <v>543.08</v>
      </c>
      <c r="I417" s="22"/>
      <c r="J417" s="22"/>
      <c r="K417" s="22"/>
      <c r="L417" s="23">
        <v>0.0</v>
      </c>
      <c r="M417" s="21"/>
      <c r="N417" s="21"/>
      <c r="O417" s="25"/>
      <c r="P417" s="24">
        <v>1300.0</v>
      </c>
      <c r="Q417" s="20" t="s">
        <v>451</v>
      </c>
    </row>
    <row r="418" ht="13.5" customHeight="1">
      <c r="A418" s="26">
        <v>3.03040203E8</v>
      </c>
      <c r="B418" s="26" t="s">
        <v>453</v>
      </c>
      <c r="C418" s="26" t="s">
        <v>454</v>
      </c>
      <c r="D418" s="26" t="s">
        <v>27</v>
      </c>
      <c r="E418" s="26" t="s">
        <v>455</v>
      </c>
      <c r="F418" s="27">
        <v>56.43</v>
      </c>
      <c r="G418" s="27">
        <v>253.3</v>
      </c>
      <c r="H418" s="27">
        <v>309.73</v>
      </c>
      <c r="I418" s="27">
        <v>309.73</v>
      </c>
      <c r="J418" s="27"/>
      <c r="K418" s="27">
        <v>619.46</v>
      </c>
      <c r="L418" s="28">
        <v>1.0</v>
      </c>
      <c r="M418" s="26"/>
      <c r="N418" s="26"/>
      <c r="O418" s="27">
        <v>309.73</v>
      </c>
      <c r="P418" s="26"/>
    </row>
    <row r="419" ht="13.5" customHeight="1">
      <c r="A419" s="3">
        <v>4.030801E8</v>
      </c>
      <c r="B419" s="3" t="s">
        <v>456</v>
      </c>
      <c r="C419" s="3" t="s">
        <v>454</v>
      </c>
      <c r="D419" s="3" t="s">
        <v>33</v>
      </c>
      <c r="E419" s="3" t="s">
        <v>28</v>
      </c>
      <c r="F419" s="4">
        <v>73.77</v>
      </c>
      <c r="G419" s="4">
        <v>361.03</v>
      </c>
      <c r="H419" s="4">
        <v>434.8</v>
      </c>
      <c r="I419" s="4">
        <v>434.8</v>
      </c>
      <c r="J419" s="4"/>
      <c r="K419" s="4">
        <v>869.6</v>
      </c>
      <c r="L419" s="5">
        <v>1.0</v>
      </c>
      <c r="M419" s="4" t="str">
        <f t="shared" ref="M419:M553" si="31">G419*L419</f>
        <v> R$  361.03 </v>
      </c>
      <c r="N419" s="4" t="str">
        <f t="shared" ref="N419:N553" si="32">F419*L419</f>
        <v> R$  73.77 </v>
      </c>
      <c r="O419" s="3"/>
      <c r="P419" s="3"/>
    </row>
    <row r="420" ht="13.5" customHeight="1">
      <c r="A420" s="3">
        <v>4.03080029E8</v>
      </c>
      <c r="B420" s="3" t="s">
        <v>457</v>
      </c>
      <c r="C420" s="3" t="s">
        <v>454</v>
      </c>
      <c r="D420" s="3" t="s">
        <v>33</v>
      </c>
      <c r="E420" s="3" t="s">
        <v>28</v>
      </c>
      <c r="F420" s="4">
        <v>73.77</v>
      </c>
      <c r="G420" s="4">
        <v>361.03</v>
      </c>
      <c r="H420" s="4">
        <v>434.8</v>
      </c>
      <c r="I420" s="4">
        <v>434.8</v>
      </c>
      <c r="J420" s="4"/>
      <c r="K420" s="4">
        <v>869.6</v>
      </c>
      <c r="L420" s="5">
        <v>1.0</v>
      </c>
      <c r="M420" s="4" t="str">
        <f t="shared" si="31"/>
        <v> R$  361.03 </v>
      </c>
      <c r="N420" s="4" t="str">
        <f t="shared" si="32"/>
        <v> R$  73.77 </v>
      </c>
      <c r="O420" s="3"/>
      <c r="P420" s="3"/>
    </row>
    <row r="421" ht="13.5" customHeight="1">
      <c r="A421" s="3">
        <v>4.03020131E8</v>
      </c>
      <c r="B421" s="3" t="s">
        <v>458</v>
      </c>
      <c r="C421" s="3" t="s">
        <v>454</v>
      </c>
      <c r="D421" s="3" t="s">
        <v>33</v>
      </c>
      <c r="E421" s="3" t="s">
        <v>28</v>
      </c>
      <c r="F421" s="4">
        <v>168.0</v>
      </c>
      <c r="G421" s="4">
        <v>291.18</v>
      </c>
      <c r="H421" s="4">
        <v>459.18</v>
      </c>
      <c r="I421" s="4">
        <v>459.18</v>
      </c>
      <c r="J421" s="4"/>
      <c r="K421" s="4">
        <v>918.36</v>
      </c>
      <c r="L421" s="5">
        <v>1.0</v>
      </c>
      <c r="M421" s="4" t="str">
        <f t="shared" si="31"/>
        <v> R$  291.18 </v>
      </c>
      <c r="N421" s="4" t="str">
        <f t="shared" si="32"/>
        <v> R$  168.00 </v>
      </c>
      <c r="O421" s="3"/>
      <c r="P421" s="3"/>
    </row>
    <row r="422" ht="13.5" customHeight="1">
      <c r="A422" s="3">
        <v>4.0305003E8</v>
      </c>
      <c r="B422" s="3" t="s">
        <v>459</v>
      </c>
      <c r="C422" s="3" t="s">
        <v>454</v>
      </c>
      <c r="D422" s="3" t="s">
        <v>33</v>
      </c>
      <c r="E422" s="3" t="s">
        <v>28</v>
      </c>
      <c r="F422" s="4">
        <v>101.36</v>
      </c>
      <c r="G422" s="4">
        <v>462.93</v>
      </c>
      <c r="H422" s="4">
        <v>564.29</v>
      </c>
      <c r="I422" s="4">
        <v>564.29</v>
      </c>
      <c r="J422" s="4"/>
      <c r="K422" s="4">
        <v>1128.58</v>
      </c>
      <c r="L422" s="5">
        <v>1.0</v>
      </c>
      <c r="M422" s="4" t="str">
        <f t="shared" si="31"/>
        <v> R$  462.93 </v>
      </c>
      <c r="N422" s="4" t="str">
        <f t="shared" si="32"/>
        <v> R$  101.36 </v>
      </c>
      <c r="O422" s="3"/>
      <c r="P422" s="3"/>
    </row>
    <row r="423" ht="13.5" customHeight="1">
      <c r="A423" s="3">
        <v>4.03010357E8</v>
      </c>
      <c r="B423" s="3" t="s">
        <v>460</v>
      </c>
      <c r="C423" s="3" t="s">
        <v>454</v>
      </c>
      <c r="D423" s="3" t="s">
        <v>33</v>
      </c>
      <c r="E423" s="3" t="s">
        <v>28</v>
      </c>
      <c r="F423" s="4">
        <v>286.0</v>
      </c>
      <c r="G423" s="4">
        <v>416.09</v>
      </c>
      <c r="H423" s="4">
        <v>702.09</v>
      </c>
      <c r="I423" s="4">
        <v>702.09</v>
      </c>
      <c r="J423" s="4"/>
      <c r="K423" s="4">
        <v>1404.18</v>
      </c>
      <c r="L423" s="5">
        <v>1.0</v>
      </c>
      <c r="M423" s="4" t="str">
        <f t="shared" si="31"/>
        <v> R$  416.09 </v>
      </c>
      <c r="N423" s="4" t="str">
        <f t="shared" si="32"/>
        <v> R$  286.00 </v>
      </c>
      <c r="O423" s="3"/>
      <c r="P423" s="3"/>
    </row>
    <row r="424" ht="13.5" customHeight="1">
      <c r="A424" s="3">
        <v>4.0302005E8</v>
      </c>
      <c r="B424" s="3" t="s">
        <v>461</v>
      </c>
      <c r="C424" s="3" t="s">
        <v>454</v>
      </c>
      <c r="D424" s="3" t="s">
        <v>33</v>
      </c>
      <c r="E424" s="3" t="s">
        <v>28</v>
      </c>
      <c r="F424" s="4">
        <v>214.5</v>
      </c>
      <c r="G424" s="4">
        <v>570.54</v>
      </c>
      <c r="H424" s="4">
        <v>785.04</v>
      </c>
      <c r="I424" s="4">
        <v>785.04</v>
      </c>
      <c r="J424" s="4"/>
      <c r="K424" s="4">
        <v>1570.08</v>
      </c>
      <c r="L424" s="5">
        <v>1.0</v>
      </c>
      <c r="M424" s="4" t="str">
        <f t="shared" si="31"/>
        <v> R$  570.54 </v>
      </c>
      <c r="N424" s="4" t="str">
        <f t="shared" si="32"/>
        <v> R$  214.50 </v>
      </c>
      <c r="O424" s="3"/>
      <c r="P424" s="3"/>
    </row>
    <row r="425" ht="13.5" customHeight="1">
      <c r="A425" s="3">
        <v>4.03020034E8</v>
      </c>
      <c r="B425" s="3" t="s">
        <v>462</v>
      </c>
      <c r="C425" s="3" t="s">
        <v>454</v>
      </c>
      <c r="D425" s="3" t="s">
        <v>33</v>
      </c>
      <c r="E425" s="3" t="s">
        <v>28</v>
      </c>
      <c r="F425" s="4">
        <v>230.16</v>
      </c>
      <c r="G425" s="4">
        <v>570.54</v>
      </c>
      <c r="H425" s="4">
        <v>800.7</v>
      </c>
      <c r="I425" s="4">
        <v>800.7</v>
      </c>
      <c r="J425" s="4"/>
      <c r="K425" s="4">
        <v>1601.4</v>
      </c>
      <c r="L425" s="5">
        <v>1.0</v>
      </c>
      <c r="M425" s="4" t="str">
        <f t="shared" si="31"/>
        <v> R$  570.54 </v>
      </c>
      <c r="N425" s="4" t="str">
        <f t="shared" si="32"/>
        <v> R$  230.16 </v>
      </c>
      <c r="O425" s="3"/>
      <c r="P425" s="3"/>
    </row>
    <row r="426" ht="13.5" customHeight="1">
      <c r="A426" s="3">
        <v>4.03070147E8</v>
      </c>
      <c r="B426" s="3" t="s">
        <v>463</v>
      </c>
      <c r="C426" s="3" t="s">
        <v>454</v>
      </c>
      <c r="D426" s="3" t="s">
        <v>33</v>
      </c>
      <c r="E426" s="3" t="s">
        <v>28</v>
      </c>
      <c r="F426" s="4">
        <v>391.98</v>
      </c>
      <c r="G426" s="4">
        <v>415.83</v>
      </c>
      <c r="H426" s="4">
        <v>807.81</v>
      </c>
      <c r="I426" s="4">
        <v>807.81</v>
      </c>
      <c r="J426" s="4"/>
      <c r="K426" s="4">
        <v>1615.62</v>
      </c>
      <c r="L426" s="5">
        <v>1.0</v>
      </c>
      <c r="M426" s="4" t="str">
        <f t="shared" si="31"/>
        <v> R$  415.83 </v>
      </c>
      <c r="N426" s="4" t="str">
        <f t="shared" si="32"/>
        <v> R$  391.98 </v>
      </c>
      <c r="O426" s="3"/>
      <c r="P426" s="3"/>
    </row>
    <row r="427" ht="13.5" customHeight="1">
      <c r="A427" s="3">
        <v>4.03050065E8</v>
      </c>
      <c r="B427" s="3" t="s">
        <v>464</v>
      </c>
      <c r="C427" s="3" t="s">
        <v>454</v>
      </c>
      <c r="D427" s="3" t="s">
        <v>33</v>
      </c>
      <c r="E427" s="3" t="s">
        <v>28</v>
      </c>
      <c r="F427" s="4">
        <v>391.92</v>
      </c>
      <c r="G427" s="4">
        <v>458.24</v>
      </c>
      <c r="H427" s="4">
        <v>850.16</v>
      </c>
      <c r="I427" s="4">
        <v>850.16</v>
      </c>
      <c r="J427" s="4"/>
      <c r="K427" s="4">
        <v>1700.32</v>
      </c>
      <c r="L427" s="5">
        <v>1.0</v>
      </c>
      <c r="M427" s="4" t="str">
        <f t="shared" si="31"/>
        <v> R$  458.24 </v>
      </c>
      <c r="N427" s="4" t="str">
        <f t="shared" si="32"/>
        <v> R$  391.92 </v>
      </c>
      <c r="O427" s="3"/>
      <c r="P427" s="3"/>
    </row>
    <row r="428" ht="13.5" customHeight="1">
      <c r="A428" s="3">
        <v>4.03050146E8</v>
      </c>
      <c r="B428" s="3" t="s">
        <v>465</v>
      </c>
      <c r="C428" s="3" t="s">
        <v>454</v>
      </c>
      <c r="D428" s="3" t="s">
        <v>27</v>
      </c>
      <c r="E428" s="3" t="s">
        <v>28</v>
      </c>
      <c r="F428" s="4">
        <v>346.08</v>
      </c>
      <c r="G428" s="4">
        <v>678.46</v>
      </c>
      <c r="H428" s="4">
        <v>1024.54</v>
      </c>
      <c r="I428" s="4">
        <v>1024.54</v>
      </c>
      <c r="J428" s="4"/>
      <c r="K428" s="4">
        <v>2049.08</v>
      </c>
      <c r="L428" s="5">
        <v>1.0</v>
      </c>
      <c r="M428" s="4" t="str">
        <f t="shared" si="31"/>
        <v> R$  678.46 </v>
      </c>
      <c r="N428" s="4" t="str">
        <f t="shared" si="32"/>
        <v> R$  346.08 </v>
      </c>
      <c r="O428" s="3"/>
      <c r="P428" s="3"/>
    </row>
    <row r="429" ht="13.5" customHeight="1">
      <c r="A429" s="3">
        <v>4.03020107E8</v>
      </c>
      <c r="B429" s="3" t="s">
        <v>466</v>
      </c>
      <c r="C429" s="3" t="s">
        <v>454</v>
      </c>
      <c r="D429" s="3" t="s">
        <v>27</v>
      </c>
      <c r="E429" s="3" t="s">
        <v>28</v>
      </c>
      <c r="F429" s="4">
        <v>247.95</v>
      </c>
      <c r="G429" s="4">
        <v>267.3</v>
      </c>
      <c r="H429" s="4">
        <v>515.25</v>
      </c>
      <c r="I429" s="4">
        <v>1030.5</v>
      </c>
      <c r="J429" s="4"/>
      <c r="K429" s="4">
        <v>1545.75</v>
      </c>
      <c r="L429" s="5">
        <v>2.0</v>
      </c>
      <c r="M429" s="4" t="str">
        <f t="shared" si="31"/>
        <v> R$  534.60 </v>
      </c>
      <c r="N429" s="4" t="str">
        <f t="shared" si="32"/>
        <v> R$  495.90 </v>
      </c>
      <c r="O429" s="3"/>
      <c r="P429" s="3"/>
    </row>
    <row r="430" ht="13.5" customHeight="1">
      <c r="A430" s="3">
        <v>4.0303011E8</v>
      </c>
      <c r="B430" s="3" t="s">
        <v>467</v>
      </c>
      <c r="C430" s="3" t="s">
        <v>454</v>
      </c>
      <c r="D430" s="3" t="s">
        <v>33</v>
      </c>
      <c r="E430" s="3" t="s">
        <v>28</v>
      </c>
      <c r="F430" s="4">
        <v>560.16</v>
      </c>
      <c r="G430" s="4">
        <v>541.6</v>
      </c>
      <c r="H430" s="4">
        <v>1101.76</v>
      </c>
      <c r="I430" s="4">
        <v>1101.76</v>
      </c>
      <c r="J430" s="4"/>
      <c r="K430" s="4">
        <v>2203.52</v>
      </c>
      <c r="L430" s="5">
        <v>1.0</v>
      </c>
      <c r="M430" s="4" t="str">
        <f t="shared" si="31"/>
        <v> R$  541.60 </v>
      </c>
      <c r="N430" s="4" t="str">
        <f t="shared" si="32"/>
        <v> R$  560.16 </v>
      </c>
      <c r="O430" s="3"/>
      <c r="P430" s="3"/>
    </row>
    <row r="431" ht="13.5" customHeight="1">
      <c r="A431" s="3">
        <v>4.03020077E8</v>
      </c>
      <c r="B431" s="3" t="s">
        <v>468</v>
      </c>
      <c r="C431" s="3" t="s">
        <v>454</v>
      </c>
      <c r="D431" s="3" t="s">
        <v>27</v>
      </c>
      <c r="E431" s="3" t="s">
        <v>28</v>
      </c>
      <c r="F431" s="4">
        <v>180.75</v>
      </c>
      <c r="G431" s="4">
        <v>201.43</v>
      </c>
      <c r="H431" s="4">
        <v>382.18</v>
      </c>
      <c r="I431" s="4">
        <v>1146.54</v>
      </c>
      <c r="J431" s="4"/>
      <c r="K431" s="4">
        <v>1528.72</v>
      </c>
      <c r="L431" s="5">
        <v>3.0</v>
      </c>
      <c r="M431" s="4" t="str">
        <f t="shared" si="31"/>
        <v> R$  604.29 </v>
      </c>
      <c r="N431" s="4" t="str">
        <f t="shared" si="32"/>
        <v> R$  542.25 </v>
      </c>
      <c r="O431" s="3"/>
      <c r="P431" s="3"/>
    </row>
    <row r="432" ht="13.5" customHeight="1">
      <c r="A432" s="3">
        <v>4.03010179E8</v>
      </c>
      <c r="B432" s="3" t="s">
        <v>469</v>
      </c>
      <c r="C432" s="3" t="s">
        <v>454</v>
      </c>
      <c r="D432" s="3" t="s">
        <v>27</v>
      </c>
      <c r="E432" s="3" t="s">
        <v>28</v>
      </c>
      <c r="F432" s="4">
        <v>391.86</v>
      </c>
      <c r="G432" s="4">
        <v>799.64</v>
      </c>
      <c r="H432" s="4">
        <v>1191.5</v>
      </c>
      <c r="I432" s="4">
        <v>1191.5</v>
      </c>
      <c r="J432" s="4"/>
      <c r="K432" s="4">
        <v>2383.0</v>
      </c>
      <c r="L432" s="5">
        <v>1.0</v>
      </c>
      <c r="M432" s="4" t="str">
        <f t="shared" si="31"/>
        <v> R$  799.64 </v>
      </c>
      <c r="N432" s="4" t="str">
        <f t="shared" si="32"/>
        <v> R$  391.86 </v>
      </c>
      <c r="O432" s="3"/>
      <c r="P432" s="3"/>
    </row>
    <row r="433" ht="13.5" customHeight="1">
      <c r="A433" s="3">
        <v>4.03010322E8</v>
      </c>
      <c r="B433" s="3" t="s">
        <v>470</v>
      </c>
      <c r="C433" s="3" t="s">
        <v>454</v>
      </c>
      <c r="D433" s="3" t="s">
        <v>27</v>
      </c>
      <c r="E433" s="3" t="s">
        <v>28</v>
      </c>
      <c r="F433" s="4">
        <v>391.86</v>
      </c>
      <c r="G433" s="4">
        <v>799.64</v>
      </c>
      <c r="H433" s="4">
        <v>1191.5</v>
      </c>
      <c r="I433" s="4">
        <v>1191.5</v>
      </c>
      <c r="J433" s="4"/>
      <c r="K433" s="4">
        <v>2383.0</v>
      </c>
      <c r="L433" s="5">
        <v>1.0</v>
      </c>
      <c r="M433" s="4" t="str">
        <f t="shared" si="31"/>
        <v> R$  799.64 </v>
      </c>
      <c r="N433" s="4" t="str">
        <f t="shared" si="32"/>
        <v> R$  391.86 </v>
      </c>
      <c r="O433" s="3"/>
      <c r="P433" s="3"/>
    </row>
    <row r="434" ht="13.5" customHeight="1">
      <c r="A434" s="3">
        <v>4.03020085E8</v>
      </c>
      <c r="B434" s="3" t="s">
        <v>471</v>
      </c>
      <c r="C434" s="3" t="s">
        <v>454</v>
      </c>
      <c r="D434" s="3" t="s">
        <v>27</v>
      </c>
      <c r="E434" s="3" t="s">
        <v>28</v>
      </c>
      <c r="F434" s="4">
        <v>165.17</v>
      </c>
      <c r="G434" s="4">
        <v>267.3</v>
      </c>
      <c r="H434" s="4">
        <v>432.47</v>
      </c>
      <c r="I434" s="4">
        <v>1297.41</v>
      </c>
      <c r="J434" s="4"/>
      <c r="K434" s="4">
        <v>1729.88</v>
      </c>
      <c r="L434" s="5">
        <v>3.0</v>
      </c>
      <c r="M434" s="4" t="str">
        <f t="shared" si="31"/>
        <v> R$  801.90 </v>
      </c>
      <c r="N434" s="4" t="str">
        <f t="shared" si="32"/>
        <v> R$  495.51 </v>
      </c>
      <c r="O434" s="3"/>
      <c r="P434" s="3"/>
    </row>
    <row r="435" ht="13.5" customHeight="1">
      <c r="A435" s="3">
        <v>4.03020115E8</v>
      </c>
      <c r="B435" s="3" t="s">
        <v>472</v>
      </c>
      <c r="C435" s="3" t="s">
        <v>454</v>
      </c>
      <c r="D435" s="3" t="s">
        <v>33</v>
      </c>
      <c r="E435" s="3" t="s">
        <v>28</v>
      </c>
      <c r="F435" s="4">
        <v>560.0</v>
      </c>
      <c r="G435" s="4">
        <v>758.46</v>
      </c>
      <c r="H435" s="4">
        <v>1318.46</v>
      </c>
      <c r="I435" s="4">
        <v>1318.46</v>
      </c>
      <c r="J435" s="4"/>
      <c r="K435" s="4">
        <v>2636.92</v>
      </c>
      <c r="L435" s="5">
        <v>1.0</v>
      </c>
      <c r="M435" s="4" t="str">
        <f t="shared" si="31"/>
        <v> R$  758.46 </v>
      </c>
      <c r="N435" s="4" t="str">
        <f t="shared" si="32"/>
        <v> R$  560.00 </v>
      </c>
      <c r="O435" s="3"/>
      <c r="P435" s="3"/>
    </row>
    <row r="436" ht="13.5" customHeight="1">
      <c r="A436" s="3">
        <v>4.03010012E8</v>
      </c>
      <c r="B436" s="3" t="s">
        <v>473</v>
      </c>
      <c r="C436" s="3" t="s">
        <v>454</v>
      </c>
      <c r="D436" s="3" t="s">
        <v>27</v>
      </c>
      <c r="E436" s="3" t="s">
        <v>28</v>
      </c>
      <c r="F436" s="4">
        <v>522.48</v>
      </c>
      <c r="G436" s="4">
        <v>799.64</v>
      </c>
      <c r="H436" s="4">
        <v>1322.12</v>
      </c>
      <c r="I436" s="4">
        <v>1322.12</v>
      </c>
      <c r="J436" s="4"/>
      <c r="K436" s="4">
        <v>2644.24</v>
      </c>
      <c r="L436" s="5">
        <v>1.0</v>
      </c>
      <c r="M436" s="4" t="str">
        <f t="shared" si="31"/>
        <v> R$  799.64 </v>
      </c>
      <c r="N436" s="4" t="str">
        <f t="shared" si="32"/>
        <v> R$  522.48 </v>
      </c>
      <c r="O436" s="3"/>
      <c r="P436" s="3"/>
    </row>
    <row r="437" ht="13.5" customHeight="1">
      <c r="A437" s="3">
        <v>4.03050103E8</v>
      </c>
      <c r="B437" s="3" t="s">
        <v>474</v>
      </c>
      <c r="C437" s="3" t="s">
        <v>454</v>
      </c>
      <c r="D437" s="3" t="s">
        <v>33</v>
      </c>
      <c r="E437" s="3" t="s">
        <v>28</v>
      </c>
      <c r="F437" s="4">
        <v>607.75</v>
      </c>
      <c r="G437" s="4">
        <v>720.66</v>
      </c>
      <c r="H437" s="4">
        <v>1328.41</v>
      </c>
      <c r="I437" s="4">
        <v>1328.41</v>
      </c>
      <c r="J437" s="4"/>
      <c r="K437" s="4">
        <v>2656.82</v>
      </c>
      <c r="L437" s="5">
        <v>1.0</v>
      </c>
      <c r="M437" s="4" t="str">
        <f t="shared" si="31"/>
        <v> R$  720.66 </v>
      </c>
      <c r="N437" s="4" t="str">
        <f t="shared" si="32"/>
        <v> R$  607.75 </v>
      </c>
      <c r="O437" s="3"/>
      <c r="P437" s="3"/>
    </row>
    <row r="438" ht="13.5" customHeight="1">
      <c r="A438" s="3">
        <v>4.03050057E8</v>
      </c>
      <c r="B438" s="3" t="s">
        <v>475</v>
      </c>
      <c r="C438" s="3" t="s">
        <v>454</v>
      </c>
      <c r="D438" s="3" t="s">
        <v>33</v>
      </c>
      <c r="E438" s="3" t="s">
        <v>28</v>
      </c>
      <c r="F438" s="4">
        <v>607.75</v>
      </c>
      <c r="G438" s="4">
        <v>720.66</v>
      </c>
      <c r="H438" s="4">
        <v>1328.41</v>
      </c>
      <c r="I438" s="4">
        <v>1328.41</v>
      </c>
      <c r="J438" s="4"/>
      <c r="K438" s="4">
        <v>2656.82</v>
      </c>
      <c r="L438" s="5">
        <v>1.0</v>
      </c>
      <c r="M438" s="4" t="str">
        <f t="shared" si="31"/>
        <v> R$  720.66 </v>
      </c>
      <c r="N438" s="4" t="str">
        <f t="shared" si="32"/>
        <v> R$  607.75 </v>
      </c>
      <c r="O438" s="3"/>
      <c r="P438" s="3"/>
    </row>
    <row r="439" ht="13.5" customHeight="1">
      <c r="A439" s="3">
        <v>4.03080037E8</v>
      </c>
      <c r="B439" s="3" t="s">
        <v>476</v>
      </c>
      <c r="C439" s="3" t="s">
        <v>454</v>
      </c>
      <c r="D439" s="3" t="s">
        <v>33</v>
      </c>
      <c r="E439" s="3" t="s">
        <v>28</v>
      </c>
      <c r="F439" s="4">
        <v>607.75</v>
      </c>
      <c r="G439" s="4">
        <v>720.66</v>
      </c>
      <c r="H439" s="4">
        <v>1328.41</v>
      </c>
      <c r="I439" s="4">
        <v>1328.41</v>
      </c>
      <c r="J439" s="4"/>
      <c r="K439" s="4">
        <v>2656.82</v>
      </c>
      <c r="L439" s="5">
        <v>1.0</v>
      </c>
      <c r="M439" s="4" t="str">
        <f t="shared" si="31"/>
        <v> R$  720.66 </v>
      </c>
      <c r="N439" s="4" t="str">
        <f t="shared" si="32"/>
        <v> R$  607.75 </v>
      </c>
      <c r="O439" s="3"/>
      <c r="P439" s="3"/>
    </row>
    <row r="440" ht="13.5" customHeight="1">
      <c r="A440" s="3">
        <v>4.03010225E8</v>
      </c>
      <c r="B440" s="3" t="s">
        <v>477</v>
      </c>
      <c r="C440" s="3" t="s">
        <v>454</v>
      </c>
      <c r="D440" s="3" t="s">
        <v>33</v>
      </c>
      <c r="E440" s="3" t="s">
        <v>28</v>
      </c>
      <c r="F440" s="4">
        <v>483.84</v>
      </c>
      <c r="G440" s="4">
        <v>859.28</v>
      </c>
      <c r="H440" s="4">
        <v>1343.12</v>
      </c>
      <c r="I440" s="4">
        <v>1343.12</v>
      </c>
      <c r="J440" s="4"/>
      <c r="K440" s="4">
        <v>2686.24</v>
      </c>
      <c r="L440" s="5">
        <v>1.0</v>
      </c>
      <c r="M440" s="4" t="str">
        <f t="shared" si="31"/>
        <v> R$  859.28 </v>
      </c>
      <c r="N440" s="4" t="str">
        <f t="shared" si="32"/>
        <v> R$  483.84 </v>
      </c>
      <c r="O440" s="3"/>
      <c r="P440" s="3"/>
    </row>
    <row r="441" ht="13.5" customHeight="1">
      <c r="A441" s="3">
        <v>4.03010187E8</v>
      </c>
      <c r="B441" s="3" t="s">
        <v>478</v>
      </c>
      <c r="C441" s="3" t="s">
        <v>454</v>
      </c>
      <c r="D441" s="3" t="s">
        <v>27</v>
      </c>
      <c r="E441" s="3" t="s">
        <v>28</v>
      </c>
      <c r="F441" s="4">
        <v>572.0</v>
      </c>
      <c r="G441" s="4">
        <v>818.64</v>
      </c>
      <c r="H441" s="4">
        <v>1390.64</v>
      </c>
      <c r="I441" s="4">
        <v>1390.64</v>
      </c>
      <c r="J441" s="4"/>
      <c r="K441" s="4">
        <v>2781.28</v>
      </c>
      <c r="L441" s="5">
        <v>1.0</v>
      </c>
      <c r="M441" s="4" t="str">
        <f t="shared" si="31"/>
        <v> R$  818.64 </v>
      </c>
      <c r="N441" s="4" t="str">
        <f t="shared" si="32"/>
        <v> R$  572.00 </v>
      </c>
      <c r="O441" s="3"/>
      <c r="P441" s="3"/>
    </row>
    <row r="442" ht="13.5" customHeight="1">
      <c r="A442" s="3">
        <v>4.03020069E8</v>
      </c>
      <c r="B442" s="3" t="s">
        <v>479</v>
      </c>
      <c r="C442" s="3" t="s">
        <v>454</v>
      </c>
      <c r="D442" s="3" t="s">
        <v>33</v>
      </c>
      <c r="E442" s="3" t="s">
        <v>28</v>
      </c>
      <c r="F442" s="4">
        <v>321.75</v>
      </c>
      <c r="G442" s="4">
        <v>1080.0</v>
      </c>
      <c r="H442" s="4">
        <v>1401.75</v>
      </c>
      <c r="I442" s="4">
        <v>1401.75</v>
      </c>
      <c r="J442" s="4"/>
      <c r="K442" s="4">
        <v>2803.5</v>
      </c>
      <c r="L442" s="5">
        <v>1.0</v>
      </c>
      <c r="M442" s="4" t="str">
        <f t="shared" si="31"/>
        <v> R$  1,080.00 </v>
      </c>
      <c r="N442" s="4" t="str">
        <f t="shared" si="32"/>
        <v> R$  321.75 </v>
      </c>
      <c r="O442" s="3"/>
      <c r="P442" s="3"/>
    </row>
    <row r="443" ht="13.5" customHeight="1">
      <c r="A443" s="3">
        <v>4.0305009E8</v>
      </c>
      <c r="B443" s="3" t="s">
        <v>480</v>
      </c>
      <c r="C443" s="3" t="s">
        <v>454</v>
      </c>
      <c r="D443" s="3" t="s">
        <v>33</v>
      </c>
      <c r="E443" s="3" t="s">
        <v>28</v>
      </c>
      <c r="F443" s="4">
        <v>536.25</v>
      </c>
      <c r="G443" s="4">
        <v>886.98</v>
      </c>
      <c r="H443" s="4">
        <v>1423.23</v>
      </c>
      <c r="I443" s="4">
        <v>1423.23</v>
      </c>
      <c r="J443" s="4"/>
      <c r="K443" s="4">
        <v>2846.46</v>
      </c>
      <c r="L443" s="5">
        <v>1.0</v>
      </c>
      <c r="M443" s="4" t="str">
        <f t="shared" si="31"/>
        <v> R$  886.98 </v>
      </c>
      <c r="N443" s="4" t="str">
        <f t="shared" si="32"/>
        <v> R$  536.25 </v>
      </c>
      <c r="O443" s="3"/>
      <c r="P443" s="3"/>
    </row>
    <row r="444" ht="13.5" customHeight="1">
      <c r="A444" s="3">
        <v>4.03010233E8</v>
      </c>
      <c r="B444" s="3" t="s">
        <v>481</v>
      </c>
      <c r="C444" s="3" t="s">
        <v>454</v>
      </c>
      <c r="D444" s="3" t="s">
        <v>33</v>
      </c>
      <c r="E444" s="3" t="s">
        <v>28</v>
      </c>
      <c r="F444" s="4">
        <v>534.24</v>
      </c>
      <c r="G444" s="4">
        <v>912.6</v>
      </c>
      <c r="H444" s="4">
        <v>1446.84</v>
      </c>
      <c r="I444" s="4">
        <v>1446.84</v>
      </c>
      <c r="J444" s="4"/>
      <c r="K444" s="4">
        <v>2893.68</v>
      </c>
      <c r="L444" s="5">
        <v>1.0</v>
      </c>
      <c r="M444" s="4" t="str">
        <f t="shared" si="31"/>
        <v> R$  912.60 </v>
      </c>
      <c r="N444" s="4" t="str">
        <f t="shared" si="32"/>
        <v> R$  534.24 </v>
      </c>
      <c r="O444" s="3"/>
      <c r="P444" s="3"/>
    </row>
    <row r="445" ht="13.5" customHeight="1">
      <c r="A445" s="3">
        <v>4.03010101E8</v>
      </c>
      <c r="B445" s="3" t="s">
        <v>482</v>
      </c>
      <c r="C445" s="3" t="s">
        <v>454</v>
      </c>
      <c r="D445" s="3" t="s">
        <v>27</v>
      </c>
      <c r="E445" s="3" t="s">
        <v>28</v>
      </c>
      <c r="F445" s="4">
        <v>682.08</v>
      </c>
      <c r="G445" s="4">
        <v>818.64</v>
      </c>
      <c r="H445" s="4">
        <v>1500.72</v>
      </c>
      <c r="I445" s="4">
        <v>1500.72</v>
      </c>
      <c r="J445" s="4"/>
      <c r="K445" s="4">
        <v>3001.44</v>
      </c>
      <c r="L445" s="5">
        <v>1.0</v>
      </c>
      <c r="M445" s="4" t="str">
        <f t="shared" si="31"/>
        <v> R$  818.64 </v>
      </c>
      <c r="N445" s="4" t="str">
        <f t="shared" si="32"/>
        <v> R$  682.08 </v>
      </c>
      <c r="O445" s="3"/>
      <c r="P445" s="3"/>
    </row>
    <row r="446" ht="13.5" customHeight="1">
      <c r="A446" s="3">
        <v>4.03030056E8</v>
      </c>
      <c r="B446" s="3" t="s">
        <v>483</v>
      </c>
      <c r="C446" s="3" t="s">
        <v>454</v>
      </c>
      <c r="D446" s="3" t="s">
        <v>33</v>
      </c>
      <c r="E446" s="3" t="s">
        <v>28</v>
      </c>
      <c r="F446" s="4">
        <v>682.08</v>
      </c>
      <c r="G446" s="4">
        <v>818.64</v>
      </c>
      <c r="H446" s="4">
        <v>1500.72</v>
      </c>
      <c r="I446" s="4">
        <v>1500.72</v>
      </c>
      <c r="J446" s="4"/>
      <c r="K446" s="4">
        <v>3001.44</v>
      </c>
      <c r="L446" s="5">
        <v>1.0</v>
      </c>
      <c r="M446" s="4" t="str">
        <f t="shared" si="31"/>
        <v> R$  818.64 </v>
      </c>
      <c r="N446" s="4" t="str">
        <f t="shared" si="32"/>
        <v> R$  682.08 </v>
      </c>
      <c r="O446" s="3"/>
      <c r="P446" s="3"/>
    </row>
    <row r="447" ht="13.5" customHeight="1">
      <c r="A447" s="3">
        <v>4.03050154E8</v>
      </c>
      <c r="B447" s="3" t="s">
        <v>484</v>
      </c>
      <c r="C447" s="3" t="s">
        <v>454</v>
      </c>
      <c r="D447" s="3" t="s">
        <v>33</v>
      </c>
      <c r="E447" s="3" t="s">
        <v>28</v>
      </c>
      <c r="F447" s="4">
        <v>629.2</v>
      </c>
      <c r="G447" s="4">
        <v>886.98</v>
      </c>
      <c r="H447" s="4">
        <v>1516.18</v>
      </c>
      <c r="I447" s="4">
        <v>1516.18</v>
      </c>
      <c r="J447" s="4"/>
      <c r="K447" s="4">
        <v>3032.36</v>
      </c>
      <c r="L447" s="5">
        <v>1.0</v>
      </c>
      <c r="M447" s="4" t="str">
        <f t="shared" si="31"/>
        <v> R$  886.98 </v>
      </c>
      <c r="N447" s="4" t="str">
        <f t="shared" si="32"/>
        <v> R$  629.20 </v>
      </c>
      <c r="O447" s="3"/>
      <c r="P447" s="3"/>
    </row>
    <row r="448" ht="13.5" customHeight="1">
      <c r="A448" s="3">
        <v>4.03020042E8</v>
      </c>
      <c r="B448" s="3" t="s">
        <v>485</v>
      </c>
      <c r="C448" s="3" t="s">
        <v>454</v>
      </c>
      <c r="D448" s="3" t="s">
        <v>33</v>
      </c>
      <c r="E448" s="3" t="s">
        <v>28</v>
      </c>
      <c r="F448" s="4">
        <v>441.84</v>
      </c>
      <c r="G448" s="4">
        <v>1080.0</v>
      </c>
      <c r="H448" s="4">
        <v>1521.84</v>
      </c>
      <c r="I448" s="4">
        <v>1521.84</v>
      </c>
      <c r="J448" s="4"/>
      <c r="K448" s="4">
        <v>3043.68</v>
      </c>
      <c r="L448" s="5">
        <v>1.0</v>
      </c>
      <c r="M448" s="4" t="str">
        <f t="shared" si="31"/>
        <v> R$  1,080.00 </v>
      </c>
      <c r="N448" s="4" t="str">
        <f t="shared" si="32"/>
        <v> R$  441.84 </v>
      </c>
      <c r="O448" s="3"/>
      <c r="P448" s="3"/>
    </row>
    <row r="449" ht="13.5" customHeight="1">
      <c r="A449" s="3">
        <v>4.03050111E8</v>
      </c>
      <c r="B449" s="3" t="s">
        <v>486</v>
      </c>
      <c r="C449" s="3" t="s">
        <v>454</v>
      </c>
      <c r="D449" s="3" t="s">
        <v>27</v>
      </c>
      <c r="E449" s="3" t="s">
        <v>28</v>
      </c>
      <c r="F449" s="4">
        <v>279.03</v>
      </c>
      <c r="G449" s="4">
        <v>503.14</v>
      </c>
      <c r="H449" s="4">
        <v>782.17</v>
      </c>
      <c r="I449" s="4">
        <v>1564.34</v>
      </c>
      <c r="J449" s="4"/>
      <c r="K449" s="4">
        <v>2346.51</v>
      </c>
      <c r="L449" s="5">
        <v>2.0</v>
      </c>
      <c r="M449" s="4" t="str">
        <f t="shared" si="31"/>
        <v> R$  1,006.28 </v>
      </c>
      <c r="N449" s="4" t="str">
        <f t="shared" si="32"/>
        <v> R$  558.06 </v>
      </c>
      <c r="O449" s="3"/>
      <c r="P449" s="3"/>
    </row>
    <row r="450" ht="13.5" customHeight="1">
      <c r="A450" s="3">
        <v>4.03050073E8</v>
      </c>
      <c r="B450" s="3" t="s">
        <v>487</v>
      </c>
      <c r="C450" s="3" t="s">
        <v>454</v>
      </c>
      <c r="D450" s="3" t="s">
        <v>33</v>
      </c>
      <c r="E450" s="3" t="s">
        <v>28</v>
      </c>
      <c r="F450" s="4">
        <v>858.0</v>
      </c>
      <c r="G450" s="4">
        <v>720.66</v>
      </c>
      <c r="H450" s="4">
        <v>1578.66</v>
      </c>
      <c r="I450" s="4">
        <v>1578.66</v>
      </c>
      <c r="J450" s="4"/>
      <c r="K450" s="4">
        <v>3157.32</v>
      </c>
      <c r="L450" s="5">
        <v>1.0</v>
      </c>
      <c r="M450" s="4" t="str">
        <f t="shared" si="31"/>
        <v> R$  720.66 </v>
      </c>
      <c r="N450" s="4" t="str">
        <f t="shared" si="32"/>
        <v> R$  858.00 </v>
      </c>
      <c r="O450" s="3"/>
      <c r="P450" s="3"/>
    </row>
    <row r="451" ht="13.5" customHeight="1">
      <c r="A451" s="3">
        <v>4.03010152E8</v>
      </c>
      <c r="B451" s="3" t="s">
        <v>488</v>
      </c>
      <c r="C451" s="3" t="s">
        <v>454</v>
      </c>
      <c r="D451" s="3" t="s">
        <v>27</v>
      </c>
      <c r="E451" s="3" t="s">
        <v>28</v>
      </c>
      <c r="F451" s="4">
        <v>391.91</v>
      </c>
      <c r="G451" s="4">
        <v>415.88</v>
      </c>
      <c r="H451" s="4">
        <v>807.79</v>
      </c>
      <c r="I451" s="4">
        <v>1615.58</v>
      </c>
      <c r="J451" s="4"/>
      <c r="K451" s="4">
        <v>2423.37</v>
      </c>
      <c r="L451" s="5">
        <v>2.0</v>
      </c>
      <c r="M451" s="4" t="str">
        <f t="shared" si="31"/>
        <v> R$  831.76 </v>
      </c>
      <c r="N451" s="4" t="str">
        <f t="shared" si="32"/>
        <v> R$  783.82 </v>
      </c>
      <c r="O451" s="3"/>
      <c r="P451" s="3"/>
    </row>
    <row r="452" ht="13.5" customHeight="1">
      <c r="A452" s="3">
        <v>4.0301016E8</v>
      </c>
      <c r="B452" s="3" t="s">
        <v>489</v>
      </c>
      <c r="C452" s="3" t="s">
        <v>454</v>
      </c>
      <c r="D452" s="3" t="s">
        <v>27</v>
      </c>
      <c r="E452" s="3" t="s">
        <v>28</v>
      </c>
      <c r="F452" s="4">
        <v>392.01</v>
      </c>
      <c r="G452" s="4">
        <v>416.01</v>
      </c>
      <c r="H452" s="4">
        <v>808.02</v>
      </c>
      <c r="I452" s="4">
        <v>1616.04</v>
      </c>
      <c r="J452" s="4"/>
      <c r="K452" s="4">
        <v>2424.06</v>
      </c>
      <c r="L452" s="5">
        <v>2.0</v>
      </c>
      <c r="M452" s="4" t="str">
        <f t="shared" si="31"/>
        <v> R$  832.02 </v>
      </c>
      <c r="N452" s="4" t="str">
        <f t="shared" si="32"/>
        <v> R$  784.02 </v>
      </c>
      <c r="O452" s="3"/>
      <c r="P452" s="3"/>
    </row>
    <row r="453" ht="13.5" customHeight="1">
      <c r="A453" s="3">
        <v>4.0301039E8</v>
      </c>
      <c r="B453" s="3" t="s">
        <v>490</v>
      </c>
      <c r="C453" s="3" t="s">
        <v>454</v>
      </c>
      <c r="D453" s="3" t="s">
        <v>33</v>
      </c>
      <c r="E453" s="3" t="s">
        <v>28</v>
      </c>
      <c r="F453" s="4">
        <v>858.0</v>
      </c>
      <c r="G453" s="4">
        <v>799.64</v>
      </c>
      <c r="H453" s="4">
        <v>1657.64</v>
      </c>
      <c r="I453" s="4">
        <v>1657.64</v>
      </c>
      <c r="J453" s="4"/>
      <c r="K453" s="4">
        <v>3315.28</v>
      </c>
      <c r="L453" s="5">
        <v>1.0</v>
      </c>
      <c r="M453" s="4" t="str">
        <f t="shared" si="31"/>
        <v> R$  799.64 </v>
      </c>
      <c r="N453" s="4" t="str">
        <f t="shared" si="32"/>
        <v> R$  858.00 </v>
      </c>
      <c r="O453" s="3"/>
      <c r="P453" s="3"/>
    </row>
    <row r="454" ht="13.5" customHeight="1">
      <c r="A454" s="3">
        <v>4.03080053E8</v>
      </c>
      <c r="B454" s="3" t="s">
        <v>491</v>
      </c>
      <c r="C454" s="3" t="s">
        <v>454</v>
      </c>
      <c r="D454" s="3" t="s">
        <v>33</v>
      </c>
      <c r="E454" s="3" t="s">
        <v>28</v>
      </c>
      <c r="F454" s="4">
        <v>643.5</v>
      </c>
      <c r="G454" s="4">
        <v>1023.06</v>
      </c>
      <c r="H454" s="4">
        <v>1666.56</v>
      </c>
      <c r="I454" s="4">
        <v>1666.56</v>
      </c>
      <c r="J454" s="4"/>
      <c r="K454" s="4">
        <v>3333.12</v>
      </c>
      <c r="L454" s="5">
        <v>1.0</v>
      </c>
      <c r="M454" s="4" t="str">
        <f t="shared" si="31"/>
        <v> R$  1,023.06 </v>
      </c>
      <c r="N454" s="4" t="str">
        <f t="shared" si="32"/>
        <v> R$  643.50 </v>
      </c>
      <c r="O454" s="3"/>
      <c r="P454" s="3"/>
    </row>
    <row r="455" ht="13.5" customHeight="1">
      <c r="A455" s="3">
        <v>4.03080045E8</v>
      </c>
      <c r="B455" s="3" t="s">
        <v>492</v>
      </c>
      <c r="C455" s="3" t="s">
        <v>454</v>
      </c>
      <c r="D455" s="3" t="s">
        <v>33</v>
      </c>
      <c r="E455" s="3" t="s">
        <v>28</v>
      </c>
      <c r="F455" s="4">
        <v>643.5</v>
      </c>
      <c r="G455" s="4">
        <v>1023.06</v>
      </c>
      <c r="H455" s="4">
        <v>1666.56</v>
      </c>
      <c r="I455" s="4">
        <v>1666.56</v>
      </c>
      <c r="J455" s="4"/>
      <c r="K455" s="4">
        <v>3333.12</v>
      </c>
      <c r="L455" s="5">
        <v>1.0</v>
      </c>
      <c r="M455" s="4" t="str">
        <f t="shared" si="31"/>
        <v> R$  1,023.06 </v>
      </c>
      <c r="N455" s="4" t="str">
        <f t="shared" si="32"/>
        <v> R$  643.50 </v>
      </c>
      <c r="O455" s="3"/>
      <c r="P455" s="3"/>
    </row>
    <row r="456" ht="13.5" customHeight="1">
      <c r="A456" s="3">
        <v>4.03080088E8</v>
      </c>
      <c r="B456" s="3" t="s">
        <v>493</v>
      </c>
      <c r="C456" s="3" t="s">
        <v>454</v>
      </c>
      <c r="D456" s="3" t="s">
        <v>33</v>
      </c>
      <c r="E456" s="3" t="s">
        <v>28</v>
      </c>
      <c r="F456" s="4">
        <v>679.25</v>
      </c>
      <c r="G456" s="4">
        <v>1023.06</v>
      </c>
      <c r="H456" s="4">
        <v>1702.31</v>
      </c>
      <c r="I456" s="4">
        <v>1702.31</v>
      </c>
      <c r="J456" s="4"/>
      <c r="K456" s="4">
        <v>3404.62</v>
      </c>
      <c r="L456" s="5">
        <v>1.0</v>
      </c>
      <c r="M456" s="4" t="str">
        <f t="shared" si="31"/>
        <v> R$  1,023.06 </v>
      </c>
      <c r="N456" s="4" t="str">
        <f t="shared" si="32"/>
        <v> R$  679.25 </v>
      </c>
      <c r="O456" s="3"/>
      <c r="P456" s="3"/>
    </row>
    <row r="457" ht="13.5" customHeight="1">
      <c r="A457" s="3">
        <v>4.0308007E8</v>
      </c>
      <c r="B457" s="3" t="s">
        <v>494</v>
      </c>
      <c r="C457" s="3" t="s">
        <v>454</v>
      </c>
      <c r="D457" s="3" t="s">
        <v>33</v>
      </c>
      <c r="E457" s="3" t="s">
        <v>28</v>
      </c>
      <c r="F457" s="4">
        <v>679.25</v>
      </c>
      <c r="G457" s="4">
        <v>1023.06</v>
      </c>
      <c r="H457" s="4">
        <v>1702.31</v>
      </c>
      <c r="I457" s="4">
        <v>1702.31</v>
      </c>
      <c r="J457" s="4"/>
      <c r="K457" s="4">
        <v>3404.62</v>
      </c>
      <c r="L457" s="5">
        <v>1.0</v>
      </c>
      <c r="M457" s="4" t="str">
        <f t="shared" si="31"/>
        <v> R$  1,023.06 </v>
      </c>
      <c r="N457" s="4" t="str">
        <f t="shared" si="32"/>
        <v> R$  679.25 </v>
      </c>
      <c r="O457" s="3"/>
      <c r="P457" s="3"/>
    </row>
    <row r="458" ht="13.5" customHeight="1">
      <c r="A458" s="3">
        <v>4.03020026E8</v>
      </c>
      <c r="B458" s="3" t="s">
        <v>495</v>
      </c>
      <c r="C458" s="3" t="s">
        <v>454</v>
      </c>
      <c r="D458" s="3" t="s">
        <v>33</v>
      </c>
      <c r="E458" s="3" t="s">
        <v>28</v>
      </c>
      <c r="F458" s="4">
        <v>500.5</v>
      </c>
      <c r="G458" s="4">
        <v>1296.99</v>
      </c>
      <c r="H458" s="4">
        <v>1797.49</v>
      </c>
      <c r="I458" s="4">
        <v>1797.49</v>
      </c>
      <c r="J458" s="4"/>
      <c r="K458" s="4">
        <v>3594.98</v>
      </c>
      <c r="L458" s="5">
        <v>1.0</v>
      </c>
      <c r="M458" s="4" t="str">
        <f t="shared" si="31"/>
        <v> R$  1,296.99 </v>
      </c>
      <c r="N458" s="4" t="str">
        <f t="shared" si="32"/>
        <v> R$  500.50 </v>
      </c>
      <c r="O458" s="3"/>
      <c r="P458" s="3"/>
    </row>
    <row r="459" ht="13.5" customHeight="1">
      <c r="A459" s="3">
        <v>4.03020018E8</v>
      </c>
      <c r="B459" s="3" t="s">
        <v>496</v>
      </c>
      <c r="C459" s="3" t="s">
        <v>454</v>
      </c>
      <c r="D459" s="3" t="s">
        <v>33</v>
      </c>
      <c r="E459" s="3" t="s">
        <v>28</v>
      </c>
      <c r="F459" s="4">
        <v>500.5</v>
      </c>
      <c r="G459" s="4">
        <v>1296.99</v>
      </c>
      <c r="H459" s="4">
        <v>1797.49</v>
      </c>
      <c r="I459" s="4">
        <v>1797.49</v>
      </c>
      <c r="J459" s="4"/>
      <c r="K459" s="4">
        <v>3594.98</v>
      </c>
      <c r="L459" s="5">
        <v>1.0</v>
      </c>
      <c r="M459" s="4" t="str">
        <f t="shared" si="31"/>
        <v> R$  1,296.99 </v>
      </c>
      <c r="N459" s="4" t="str">
        <f t="shared" si="32"/>
        <v> R$  500.50 </v>
      </c>
      <c r="O459" s="3"/>
      <c r="P459" s="3"/>
    </row>
    <row r="460" ht="13.5" customHeight="1">
      <c r="A460" s="3">
        <v>4.03030013E8</v>
      </c>
      <c r="B460" s="3" t="s">
        <v>497</v>
      </c>
      <c r="C460" s="3" t="s">
        <v>454</v>
      </c>
      <c r="D460" s="3" t="s">
        <v>33</v>
      </c>
      <c r="E460" s="3" t="s">
        <v>28</v>
      </c>
      <c r="F460" s="4">
        <v>500.5</v>
      </c>
      <c r="G460" s="4">
        <v>1346.57</v>
      </c>
      <c r="H460" s="4">
        <v>1847.07</v>
      </c>
      <c r="I460" s="4">
        <v>1847.07</v>
      </c>
      <c r="J460" s="4"/>
      <c r="K460" s="4">
        <v>3694.14</v>
      </c>
      <c r="L460" s="5">
        <v>1.0</v>
      </c>
      <c r="M460" s="4" t="str">
        <f t="shared" si="31"/>
        <v> R$  1,346.57 </v>
      </c>
      <c r="N460" s="4" t="str">
        <f t="shared" si="32"/>
        <v> R$  500.50 </v>
      </c>
      <c r="O460" s="3"/>
      <c r="P460" s="3"/>
    </row>
    <row r="461" ht="13.5" customHeight="1">
      <c r="A461" s="3">
        <v>4.03020093E8</v>
      </c>
      <c r="B461" s="3" t="s">
        <v>498</v>
      </c>
      <c r="C461" s="3" t="s">
        <v>454</v>
      </c>
      <c r="D461" s="3" t="s">
        <v>33</v>
      </c>
      <c r="E461" s="3" t="s">
        <v>28</v>
      </c>
      <c r="F461" s="4">
        <v>559.82</v>
      </c>
      <c r="G461" s="4">
        <v>1296.99</v>
      </c>
      <c r="H461" s="4">
        <v>1856.81</v>
      </c>
      <c r="I461" s="4">
        <v>1856.81</v>
      </c>
      <c r="J461" s="4"/>
      <c r="K461" s="4">
        <v>3713.62</v>
      </c>
      <c r="L461" s="5">
        <v>1.0</v>
      </c>
      <c r="M461" s="4" t="str">
        <f t="shared" si="31"/>
        <v> R$  1,296.99 </v>
      </c>
      <c r="N461" s="4" t="str">
        <f t="shared" si="32"/>
        <v> R$  559.82 </v>
      </c>
      <c r="O461" s="3"/>
      <c r="P461" s="3"/>
    </row>
    <row r="462" ht="13.5" customHeight="1">
      <c r="A462" s="3">
        <v>4.03030161E8</v>
      </c>
      <c r="B462" s="3" t="s">
        <v>499</v>
      </c>
      <c r="C462" s="3" t="s">
        <v>454</v>
      </c>
      <c r="D462" s="3" t="s">
        <v>33</v>
      </c>
      <c r="E462" s="3" t="s">
        <v>28</v>
      </c>
      <c r="F462" s="4">
        <v>672.0</v>
      </c>
      <c r="G462" s="4">
        <v>1203.12</v>
      </c>
      <c r="H462" s="4">
        <v>1875.12</v>
      </c>
      <c r="I462" s="4">
        <v>1875.12</v>
      </c>
      <c r="J462" s="4"/>
      <c r="K462" s="4">
        <v>3750.24</v>
      </c>
      <c r="L462" s="5">
        <v>1.0</v>
      </c>
      <c r="M462" s="4" t="str">
        <f t="shared" si="31"/>
        <v> R$  1,203.12 </v>
      </c>
      <c r="N462" s="4" t="str">
        <f t="shared" si="32"/>
        <v> R$  672.00 </v>
      </c>
      <c r="O462" s="3"/>
      <c r="P462" s="3"/>
    </row>
    <row r="463" ht="13.5" customHeight="1">
      <c r="A463" s="3">
        <v>4.03070104E8</v>
      </c>
      <c r="B463" s="3" t="s">
        <v>500</v>
      </c>
      <c r="C463" s="3" t="s">
        <v>454</v>
      </c>
      <c r="D463" s="3" t="s">
        <v>33</v>
      </c>
      <c r="E463" s="3" t="s">
        <v>28</v>
      </c>
      <c r="F463" s="4">
        <v>522.64</v>
      </c>
      <c r="G463" s="4">
        <v>415.83</v>
      </c>
      <c r="H463" s="4">
        <v>938.47</v>
      </c>
      <c r="I463" s="4">
        <v>1876.94</v>
      </c>
      <c r="J463" s="4"/>
      <c r="K463" s="4">
        <v>2815.41</v>
      </c>
      <c r="L463" s="5">
        <v>2.0</v>
      </c>
      <c r="M463" s="4" t="str">
        <f t="shared" si="31"/>
        <v> R$  831.66 </v>
      </c>
      <c r="N463" s="4" t="str">
        <f t="shared" si="32"/>
        <v> R$  1,045.28 </v>
      </c>
      <c r="O463" s="3"/>
      <c r="P463" s="3"/>
    </row>
    <row r="464" ht="13.5" customHeight="1">
      <c r="A464" s="3">
        <v>4.03070112E8</v>
      </c>
      <c r="B464" s="3" t="s">
        <v>501</v>
      </c>
      <c r="C464" s="3" t="s">
        <v>454</v>
      </c>
      <c r="D464" s="3" t="s">
        <v>33</v>
      </c>
      <c r="E464" s="3" t="s">
        <v>28</v>
      </c>
      <c r="F464" s="4">
        <v>522.64</v>
      </c>
      <c r="G464" s="4">
        <v>415.83</v>
      </c>
      <c r="H464" s="4">
        <v>938.47</v>
      </c>
      <c r="I464" s="4">
        <v>1876.94</v>
      </c>
      <c r="J464" s="4"/>
      <c r="K464" s="4">
        <v>2815.41</v>
      </c>
      <c r="L464" s="5">
        <v>2.0</v>
      </c>
      <c r="M464" s="4" t="str">
        <f t="shared" si="31"/>
        <v> R$  831.66 </v>
      </c>
      <c r="N464" s="4" t="str">
        <f t="shared" si="32"/>
        <v> R$  1,045.28 </v>
      </c>
      <c r="O464" s="3"/>
      <c r="P464" s="3"/>
    </row>
    <row r="465" ht="13.5" customHeight="1">
      <c r="A465" s="3">
        <v>4.03050162E8</v>
      </c>
      <c r="B465" s="3" t="s">
        <v>502</v>
      </c>
      <c r="C465" s="3" t="s">
        <v>454</v>
      </c>
      <c r="D465" s="3" t="s">
        <v>33</v>
      </c>
      <c r="E465" s="3" t="s">
        <v>28</v>
      </c>
      <c r="F465" s="4">
        <v>858.0</v>
      </c>
      <c r="G465" s="4">
        <v>1023.06</v>
      </c>
      <c r="H465" s="4">
        <v>1881.06</v>
      </c>
      <c r="I465" s="4">
        <v>1881.06</v>
      </c>
      <c r="J465" s="4"/>
      <c r="K465" s="4">
        <v>3762.12</v>
      </c>
      <c r="L465" s="5">
        <v>1.0</v>
      </c>
      <c r="M465" s="4" t="str">
        <f t="shared" si="31"/>
        <v> R$  1,023.06 </v>
      </c>
      <c r="N465" s="4" t="str">
        <f t="shared" si="32"/>
        <v> R$  858.00 </v>
      </c>
      <c r="O465" s="3"/>
      <c r="P465" s="3"/>
    </row>
    <row r="466" ht="13.5" customHeight="1">
      <c r="A466" s="3">
        <v>4.03080096E8</v>
      </c>
      <c r="B466" s="3" t="s">
        <v>503</v>
      </c>
      <c r="C466" s="3" t="s">
        <v>454</v>
      </c>
      <c r="D466" s="3" t="s">
        <v>33</v>
      </c>
      <c r="E466" s="3" t="s">
        <v>28</v>
      </c>
      <c r="F466" s="4">
        <v>750.75</v>
      </c>
      <c r="G466" s="4">
        <v>1143.72</v>
      </c>
      <c r="H466" s="4">
        <v>1894.47</v>
      </c>
      <c r="I466" s="4">
        <v>1894.47</v>
      </c>
      <c r="J466" s="4"/>
      <c r="K466" s="4">
        <v>3788.94</v>
      </c>
      <c r="L466" s="5">
        <v>1.0</v>
      </c>
      <c r="M466" s="4" t="str">
        <f t="shared" si="31"/>
        <v> R$  1,143.72 </v>
      </c>
      <c r="N466" s="4" t="str">
        <f t="shared" si="32"/>
        <v> R$  750.75 </v>
      </c>
      <c r="O466" s="3"/>
      <c r="P466" s="3"/>
    </row>
    <row r="467" ht="13.5" customHeight="1">
      <c r="A467" s="3">
        <v>4.03030048E8</v>
      </c>
      <c r="B467" s="3" t="s">
        <v>504</v>
      </c>
      <c r="C467" s="3" t="s">
        <v>454</v>
      </c>
      <c r="D467" s="3" t="s">
        <v>33</v>
      </c>
      <c r="E467" s="3" t="s">
        <v>28</v>
      </c>
      <c r="F467" s="4">
        <v>554.4</v>
      </c>
      <c r="G467" s="4">
        <v>1346.57</v>
      </c>
      <c r="H467" s="4">
        <v>1900.97</v>
      </c>
      <c r="I467" s="4">
        <v>1900.97</v>
      </c>
      <c r="J467" s="4"/>
      <c r="K467" s="4">
        <v>3801.94</v>
      </c>
      <c r="L467" s="5">
        <v>1.0</v>
      </c>
      <c r="M467" s="4" t="str">
        <f t="shared" si="31"/>
        <v> R$  1,346.57 </v>
      </c>
      <c r="N467" s="4" t="str">
        <f t="shared" si="32"/>
        <v> R$  554.40 </v>
      </c>
      <c r="O467" s="3"/>
      <c r="P467" s="3"/>
    </row>
    <row r="468" ht="13.5" customHeight="1">
      <c r="A468" s="3">
        <v>4.0301033E8</v>
      </c>
      <c r="B468" s="3" t="s">
        <v>505</v>
      </c>
      <c r="C468" s="3" t="s">
        <v>454</v>
      </c>
      <c r="D468" s="3" t="s">
        <v>33</v>
      </c>
      <c r="E468" s="3" t="s">
        <v>28</v>
      </c>
      <c r="F468" s="4">
        <v>559.95</v>
      </c>
      <c r="G468" s="4">
        <v>1346.57</v>
      </c>
      <c r="H468" s="4">
        <v>1906.52</v>
      </c>
      <c r="I468" s="4">
        <v>1906.52</v>
      </c>
      <c r="J468" s="4"/>
      <c r="K468" s="4">
        <v>3813.04</v>
      </c>
      <c r="L468" s="5">
        <v>1.0</v>
      </c>
      <c r="M468" s="4" t="str">
        <f t="shared" si="31"/>
        <v> R$  1,346.57 </v>
      </c>
      <c r="N468" s="4" t="str">
        <f t="shared" si="32"/>
        <v> R$  559.95 </v>
      </c>
      <c r="O468" s="3"/>
      <c r="P468" s="3"/>
    </row>
    <row r="469" ht="13.5" customHeight="1">
      <c r="A469" s="3">
        <v>4.03030021E8</v>
      </c>
      <c r="B469" s="3" t="s">
        <v>506</v>
      </c>
      <c r="C469" s="3" t="s">
        <v>454</v>
      </c>
      <c r="D469" s="3" t="s">
        <v>33</v>
      </c>
      <c r="E469" s="3" t="s">
        <v>28</v>
      </c>
      <c r="F469" s="4">
        <v>957.6</v>
      </c>
      <c r="G469" s="4">
        <v>1023.06</v>
      </c>
      <c r="H469" s="4">
        <v>1980.66</v>
      </c>
      <c r="I469" s="4">
        <v>1980.66</v>
      </c>
      <c r="J469" s="4"/>
      <c r="K469" s="4">
        <v>3961.32</v>
      </c>
      <c r="L469" s="5">
        <v>1.0</v>
      </c>
      <c r="M469" s="4" t="str">
        <f t="shared" si="31"/>
        <v> R$  1,023.06 </v>
      </c>
      <c r="N469" s="4" t="str">
        <f t="shared" si="32"/>
        <v> R$  957.60 </v>
      </c>
      <c r="O469" s="3"/>
      <c r="P469" s="3"/>
    </row>
    <row r="470" ht="13.5" customHeight="1">
      <c r="A470" s="3">
        <v>4.03010071E8</v>
      </c>
      <c r="B470" s="3" t="s">
        <v>507</v>
      </c>
      <c r="C470" s="3" t="s">
        <v>454</v>
      </c>
      <c r="D470" s="3" t="s">
        <v>33</v>
      </c>
      <c r="E470" s="3" t="s">
        <v>28</v>
      </c>
      <c r="F470" s="4">
        <v>957.6</v>
      </c>
      <c r="G470" s="4">
        <v>1023.06</v>
      </c>
      <c r="H470" s="4">
        <v>1980.66</v>
      </c>
      <c r="I470" s="4">
        <v>1980.66</v>
      </c>
      <c r="J470" s="4"/>
      <c r="K470" s="4">
        <v>3961.32</v>
      </c>
      <c r="L470" s="5">
        <v>1.0</v>
      </c>
      <c r="M470" s="4" t="str">
        <f t="shared" si="31"/>
        <v> R$  1,023.06 </v>
      </c>
      <c r="N470" s="4" t="str">
        <f t="shared" si="32"/>
        <v> R$  957.60 </v>
      </c>
      <c r="O470" s="3"/>
      <c r="P470" s="3"/>
    </row>
    <row r="471" ht="13.5" customHeight="1">
      <c r="A471" s="3">
        <v>4.0308001E8</v>
      </c>
      <c r="B471" s="3" t="s">
        <v>508</v>
      </c>
      <c r="C471" s="3" t="s">
        <v>454</v>
      </c>
      <c r="D471" s="3" t="s">
        <v>33</v>
      </c>
      <c r="E471" s="3" t="s">
        <v>28</v>
      </c>
      <c r="F471" s="4">
        <v>965.25</v>
      </c>
      <c r="G471" s="4">
        <v>1023.06</v>
      </c>
      <c r="H471" s="4">
        <v>1988.31</v>
      </c>
      <c r="I471" s="4">
        <v>1988.31</v>
      </c>
      <c r="J471" s="4"/>
      <c r="K471" s="4">
        <v>3976.62</v>
      </c>
      <c r="L471" s="5">
        <v>1.0</v>
      </c>
      <c r="M471" s="4" t="str">
        <f t="shared" si="31"/>
        <v> R$  1,023.06 </v>
      </c>
      <c r="N471" s="4" t="str">
        <f t="shared" si="32"/>
        <v> R$  965.25 </v>
      </c>
      <c r="O471" s="3"/>
      <c r="P471" s="3"/>
    </row>
    <row r="472" ht="13.5" customHeight="1">
      <c r="A472" s="3">
        <v>4.03050049E8</v>
      </c>
      <c r="B472" s="3" t="s">
        <v>509</v>
      </c>
      <c r="C472" s="3" t="s">
        <v>454</v>
      </c>
      <c r="D472" s="3" t="s">
        <v>33</v>
      </c>
      <c r="E472" s="3" t="s">
        <v>28</v>
      </c>
      <c r="F472" s="4">
        <v>965.25</v>
      </c>
      <c r="G472" s="4">
        <v>1023.06</v>
      </c>
      <c r="H472" s="4">
        <v>1988.31</v>
      </c>
      <c r="I472" s="4">
        <v>1988.31</v>
      </c>
      <c r="J472" s="4"/>
      <c r="K472" s="4">
        <v>3976.62</v>
      </c>
      <c r="L472" s="5">
        <v>1.0</v>
      </c>
      <c r="M472" s="4" t="str">
        <f t="shared" si="31"/>
        <v> R$  1,023.06 </v>
      </c>
      <c r="N472" s="4" t="str">
        <f t="shared" si="32"/>
        <v> R$  965.25 </v>
      </c>
      <c r="O472" s="3"/>
      <c r="P472" s="3"/>
    </row>
    <row r="473" ht="13.5" customHeight="1">
      <c r="A473" s="3">
        <v>4.03080061E8</v>
      </c>
      <c r="B473" s="3" t="s">
        <v>510</v>
      </c>
      <c r="C473" s="3" t="s">
        <v>454</v>
      </c>
      <c r="D473" s="3" t="s">
        <v>33</v>
      </c>
      <c r="E473" s="3" t="s">
        <v>28</v>
      </c>
      <c r="F473" s="4">
        <v>965.25</v>
      </c>
      <c r="G473" s="4">
        <v>1023.06</v>
      </c>
      <c r="H473" s="4">
        <v>1988.31</v>
      </c>
      <c r="I473" s="4">
        <v>1988.31</v>
      </c>
      <c r="J473" s="4"/>
      <c r="K473" s="4">
        <v>3976.62</v>
      </c>
      <c r="L473" s="5">
        <v>1.0</v>
      </c>
      <c r="M473" s="4" t="str">
        <f t="shared" si="31"/>
        <v> R$  1,023.06 </v>
      </c>
      <c r="N473" s="4" t="str">
        <f t="shared" si="32"/>
        <v> R$  965.25 </v>
      </c>
      <c r="O473" s="3"/>
      <c r="P473" s="3"/>
    </row>
    <row r="474" ht="13.5" customHeight="1">
      <c r="A474" s="3">
        <v>4.03040086E8</v>
      </c>
      <c r="B474" s="3" t="s">
        <v>511</v>
      </c>
      <c r="C474" s="3" t="s">
        <v>454</v>
      </c>
      <c r="D474" s="3" t="s">
        <v>33</v>
      </c>
      <c r="E474" s="3" t="s">
        <v>28</v>
      </c>
      <c r="F474" s="4">
        <v>882.0</v>
      </c>
      <c r="G474" s="4">
        <v>1126.01</v>
      </c>
      <c r="H474" s="4">
        <v>2008.01</v>
      </c>
      <c r="I474" s="4">
        <v>2008.01</v>
      </c>
      <c r="J474" s="4"/>
      <c r="K474" s="4">
        <v>4016.02</v>
      </c>
      <c r="L474" s="5">
        <v>1.0</v>
      </c>
      <c r="M474" s="4" t="str">
        <f t="shared" si="31"/>
        <v> R$  1,126.01 </v>
      </c>
      <c r="N474" s="4" t="str">
        <f t="shared" si="32"/>
        <v> R$  882.00 </v>
      </c>
      <c r="O474" s="3"/>
      <c r="P474" s="3"/>
    </row>
    <row r="475" ht="13.5" customHeight="1">
      <c r="A475" s="3">
        <v>4.03010144E8</v>
      </c>
      <c r="B475" s="3" t="s">
        <v>512</v>
      </c>
      <c r="C475" s="3" t="s">
        <v>454</v>
      </c>
      <c r="D475" s="3" t="s">
        <v>33</v>
      </c>
      <c r="E475" s="3" t="s">
        <v>28</v>
      </c>
      <c r="F475" s="4">
        <v>671.94</v>
      </c>
      <c r="G475" s="4">
        <v>1346.57</v>
      </c>
      <c r="H475" s="4">
        <v>2018.51</v>
      </c>
      <c r="I475" s="4">
        <v>2018.51</v>
      </c>
      <c r="J475" s="4"/>
      <c r="K475" s="4">
        <v>4037.02</v>
      </c>
      <c r="L475" s="5">
        <v>1.0</v>
      </c>
      <c r="M475" s="4" t="str">
        <f t="shared" si="31"/>
        <v> R$  1,346.57 </v>
      </c>
      <c r="N475" s="4" t="str">
        <f t="shared" si="32"/>
        <v> R$  671.94 </v>
      </c>
      <c r="O475" s="3"/>
      <c r="P475" s="3"/>
    </row>
    <row r="476" ht="13.5" customHeight="1">
      <c r="A476" s="3">
        <v>4.03010217E8</v>
      </c>
      <c r="B476" s="3" t="s">
        <v>513</v>
      </c>
      <c r="C476" s="3" t="s">
        <v>454</v>
      </c>
      <c r="D476" s="3" t="s">
        <v>33</v>
      </c>
      <c r="E476" s="3" t="s">
        <v>28</v>
      </c>
      <c r="F476" s="4">
        <v>671.94</v>
      </c>
      <c r="G476" s="4">
        <v>1346.57</v>
      </c>
      <c r="H476" s="4">
        <v>2018.51</v>
      </c>
      <c r="I476" s="4">
        <v>2018.51</v>
      </c>
      <c r="J476" s="4"/>
      <c r="K476" s="4">
        <v>4037.02</v>
      </c>
      <c r="L476" s="5">
        <v>1.0</v>
      </c>
      <c r="M476" s="4" t="str">
        <f t="shared" si="31"/>
        <v> R$  1,346.57 </v>
      </c>
      <c r="N476" s="4" t="str">
        <f t="shared" si="32"/>
        <v> R$  671.94 </v>
      </c>
      <c r="O476" s="3"/>
      <c r="P476" s="3"/>
    </row>
    <row r="477" ht="13.5" customHeight="1">
      <c r="A477" s="3">
        <v>4.03010241E8</v>
      </c>
      <c r="B477" s="3" t="s">
        <v>514</v>
      </c>
      <c r="C477" s="3" t="s">
        <v>454</v>
      </c>
      <c r="D477" s="3" t="s">
        <v>33</v>
      </c>
      <c r="E477" s="3" t="s">
        <v>28</v>
      </c>
      <c r="F477" s="4">
        <v>671.94</v>
      </c>
      <c r="G477" s="4">
        <v>1346.57</v>
      </c>
      <c r="H477" s="4">
        <v>2018.51</v>
      </c>
      <c r="I477" s="4">
        <v>2018.51</v>
      </c>
      <c r="J477" s="4"/>
      <c r="K477" s="4">
        <v>4037.02</v>
      </c>
      <c r="L477" s="5">
        <v>1.0</v>
      </c>
      <c r="M477" s="4" t="str">
        <f t="shared" si="31"/>
        <v> R$  1,346.57 </v>
      </c>
      <c r="N477" s="4" t="str">
        <f t="shared" si="32"/>
        <v> R$  671.94 </v>
      </c>
      <c r="O477" s="3"/>
      <c r="P477" s="3"/>
    </row>
    <row r="478" ht="13.5" customHeight="1">
      <c r="A478" s="3">
        <v>4.03010047E8</v>
      </c>
      <c r="B478" s="3" t="s">
        <v>515</v>
      </c>
      <c r="C478" s="3" t="s">
        <v>454</v>
      </c>
      <c r="D478" s="3" t="s">
        <v>33</v>
      </c>
      <c r="E478" s="3" t="s">
        <v>28</v>
      </c>
      <c r="F478" s="4">
        <v>671.94</v>
      </c>
      <c r="G478" s="4">
        <v>1346.57</v>
      </c>
      <c r="H478" s="4">
        <v>2018.51</v>
      </c>
      <c r="I478" s="4">
        <v>2018.51</v>
      </c>
      <c r="J478" s="4"/>
      <c r="K478" s="4">
        <v>4037.02</v>
      </c>
      <c r="L478" s="5">
        <v>1.0</v>
      </c>
      <c r="M478" s="4" t="str">
        <f t="shared" si="31"/>
        <v> R$  1,346.57 </v>
      </c>
      <c r="N478" s="4" t="str">
        <f t="shared" si="32"/>
        <v> R$  671.94 </v>
      </c>
      <c r="O478" s="3"/>
      <c r="P478" s="3"/>
    </row>
    <row r="479" ht="13.5" customHeight="1">
      <c r="A479" s="3">
        <v>4.0301025E8</v>
      </c>
      <c r="B479" s="3" t="s">
        <v>516</v>
      </c>
      <c r="C479" s="3" t="s">
        <v>454</v>
      </c>
      <c r="D479" s="3" t="s">
        <v>33</v>
      </c>
      <c r="E479" s="3" t="s">
        <v>28</v>
      </c>
      <c r="F479" s="4">
        <v>671.94</v>
      </c>
      <c r="G479" s="4">
        <v>1346.57</v>
      </c>
      <c r="H479" s="4">
        <v>2018.51</v>
      </c>
      <c r="I479" s="4">
        <v>2018.51</v>
      </c>
      <c r="J479" s="4"/>
      <c r="K479" s="4">
        <v>4037.02</v>
      </c>
      <c r="L479" s="5">
        <v>1.0</v>
      </c>
      <c r="M479" s="4" t="str">
        <f t="shared" si="31"/>
        <v> R$  1,346.57 </v>
      </c>
      <c r="N479" s="4" t="str">
        <f t="shared" si="32"/>
        <v> R$  671.94 </v>
      </c>
      <c r="O479" s="3"/>
      <c r="P479" s="3"/>
    </row>
    <row r="480" ht="13.5" customHeight="1">
      <c r="A480" s="3">
        <v>4.0301011E8</v>
      </c>
      <c r="B480" s="3" t="s">
        <v>517</v>
      </c>
      <c r="C480" s="3" t="s">
        <v>454</v>
      </c>
      <c r="D480" s="3" t="s">
        <v>33</v>
      </c>
      <c r="E480" s="3" t="s">
        <v>28</v>
      </c>
      <c r="F480" s="4">
        <v>786.5</v>
      </c>
      <c r="G480" s="4">
        <v>1346.57</v>
      </c>
      <c r="H480" s="4">
        <v>2133.07</v>
      </c>
      <c r="I480" s="4">
        <v>2133.07</v>
      </c>
      <c r="J480" s="4"/>
      <c r="K480" s="4">
        <v>4266.14</v>
      </c>
      <c r="L480" s="5">
        <v>1.0</v>
      </c>
      <c r="M480" s="4" t="str">
        <f t="shared" si="31"/>
        <v> R$  1,346.57 </v>
      </c>
      <c r="N480" s="4" t="str">
        <f t="shared" si="32"/>
        <v> R$  786.50 </v>
      </c>
      <c r="O480" s="3"/>
      <c r="P480" s="3"/>
    </row>
    <row r="481" ht="13.5" customHeight="1">
      <c r="A481" s="3">
        <v>4.03010055E8</v>
      </c>
      <c r="B481" s="3" t="s">
        <v>518</v>
      </c>
      <c r="C481" s="3" t="s">
        <v>454</v>
      </c>
      <c r="D481" s="3" t="s">
        <v>33</v>
      </c>
      <c r="E481" s="3" t="s">
        <v>28</v>
      </c>
      <c r="F481" s="4">
        <v>671.94</v>
      </c>
      <c r="G481" s="4">
        <v>1472.93</v>
      </c>
      <c r="H481" s="4">
        <v>2144.87</v>
      </c>
      <c r="I481" s="4">
        <v>2144.87</v>
      </c>
      <c r="J481" s="4"/>
      <c r="K481" s="4">
        <v>4289.74</v>
      </c>
      <c r="L481" s="5">
        <v>1.0</v>
      </c>
      <c r="M481" s="4" t="str">
        <f t="shared" si="31"/>
        <v> R$  1,472.93 </v>
      </c>
      <c r="N481" s="4" t="str">
        <f t="shared" si="32"/>
        <v> R$  671.94 </v>
      </c>
      <c r="O481" s="3"/>
      <c r="P481" s="3"/>
    </row>
    <row r="482" ht="13.5" customHeight="1">
      <c r="A482" s="3">
        <v>4.03010136E8</v>
      </c>
      <c r="B482" s="3" t="s">
        <v>519</v>
      </c>
      <c r="C482" s="3" t="s">
        <v>454</v>
      </c>
      <c r="D482" s="3" t="s">
        <v>33</v>
      </c>
      <c r="E482" s="3" t="s">
        <v>28</v>
      </c>
      <c r="F482" s="4">
        <v>896.19</v>
      </c>
      <c r="G482" s="4">
        <v>1350.29</v>
      </c>
      <c r="H482" s="4">
        <v>2246.48</v>
      </c>
      <c r="I482" s="4">
        <v>2246.48</v>
      </c>
      <c r="J482" s="4"/>
      <c r="K482" s="4">
        <v>4492.96</v>
      </c>
      <c r="L482" s="5">
        <v>1.0</v>
      </c>
      <c r="M482" s="4" t="str">
        <f t="shared" si="31"/>
        <v> R$  1,350.29 </v>
      </c>
      <c r="N482" s="4" t="str">
        <f t="shared" si="32"/>
        <v> R$  896.19 </v>
      </c>
      <c r="O482" s="3"/>
      <c r="P482" s="3"/>
    </row>
    <row r="483" ht="13.5" customHeight="1">
      <c r="A483" s="3">
        <v>4.0303008E8</v>
      </c>
      <c r="B483" s="3" t="s">
        <v>520</v>
      </c>
      <c r="C483" s="3" t="s">
        <v>454</v>
      </c>
      <c r="D483" s="3" t="s">
        <v>33</v>
      </c>
      <c r="E483" s="3" t="s">
        <v>28</v>
      </c>
      <c r="F483" s="4">
        <v>907.2</v>
      </c>
      <c r="G483" s="4">
        <v>1698.05</v>
      </c>
      <c r="H483" s="4">
        <v>2605.25</v>
      </c>
      <c r="I483" s="4">
        <v>2605.25</v>
      </c>
      <c r="J483" s="4"/>
      <c r="K483" s="4">
        <v>5210.5</v>
      </c>
      <c r="L483" s="5">
        <v>1.0</v>
      </c>
      <c r="M483" s="4" t="str">
        <f t="shared" si="31"/>
        <v> R$  1,698.05 </v>
      </c>
      <c r="N483" s="4" t="str">
        <f t="shared" si="32"/>
        <v> R$  907.20 </v>
      </c>
      <c r="O483" s="3"/>
      <c r="P483" s="3"/>
    </row>
    <row r="484" ht="13.5" customHeight="1">
      <c r="A484" s="3">
        <v>4.03030102E8</v>
      </c>
      <c r="B484" s="3" t="s">
        <v>521</v>
      </c>
      <c r="C484" s="3" t="s">
        <v>454</v>
      </c>
      <c r="D484" s="3" t="s">
        <v>33</v>
      </c>
      <c r="E484" s="3" t="s">
        <v>28</v>
      </c>
      <c r="F484" s="4">
        <v>1041.6</v>
      </c>
      <c r="G484" s="4">
        <v>1603.32</v>
      </c>
      <c r="H484" s="4">
        <v>2644.92</v>
      </c>
      <c r="I484" s="4">
        <v>2644.92</v>
      </c>
      <c r="J484" s="4"/>
      <c r="K484" s="4">
        <v>5289.84</v>
      </c>
      <c r="L484" s="5">
        <v>1.0</v>
      </c>
      <c r="M484" s="4" t="str">
        <f t="shared" si="31"/>
        <v> R$  1,603.32 </v>
      </c>
      <c r="N484" s="4" t="str">
        <f t="shared" si="32"/>
        <v> R$  1,041.60 </v>
      </c>
      <c r="O484" s="3"/>
      <c r="P484" s="3"/>
    </row>
    <row r="485" ht="13.5" customHeight="1">
      <c r="A485" s="3">
        <v>4.03030137E8</v>
      </c>
      <c r="B485" s="3" t="s">
        <v>522</v>
      </c>
      <c r="C485" s="3" t="s">
        <v>454</v>
      </c>
      <c r="D485" s="3" t="s">
        <v>33</v>
      </c>
      <c r="E485" s="3" t="s">
        <v>28</v>
      </c>
      <c r="F485" s="4">
        <v>1072.5</v>
      </c>
      <c r="G485" s="4">
        <v>1591.63</v>
      </c>
      <c r="H485" s="4">
        <v>2664.13</v>
      </c>
      <c r="I485" s="4">
        <v>2664.13</v>
      </c>
      <c r="J485" s="4"/>
      <c r="K485" s="4">
        <v>5328.26</v>
      </c>
      <c r="L485" s="5">
        <v>1.0</v>
      </c>
      <c r="M485" s="4" t="str">
        <f t="shared" si="31"/>
        <v> R$  1,591.63 </v>
      </c>
      <c r="N485" s="4" t="str">
        <f t="shared" si="32"/>
        <v> R$  1,072.50 </v>
      </c>
      <c r="O485" s="3"/>
      <c r="P485" s="3"/>
    </row>
    <row r="486" ht="13.5" customHeight="1">
      <c r="A486" s="3">
        <v>4.03060044E8</v>
      </c>
      <c r="B486" s="3" t="s">
        <v>523</v>
      </c>
      <c r="C486" s="3" t="s">
        <v>454</v>
      </c>
      <c r="D486" s="3" t="s">
        <v>33</v>
      </c>
      <c r="E486" s="3" t="s">
        <v>28</v>
      </c>
      <c r="F486" s="4">
        <v>1118.52</v>
      </c>
      <c r="G486" s="4">
        <v>1698.05</v>
      </c>
      <c r="H486" s="4">
        <v>2816.57</v>
      </c>
      <c r="I486" s="4">
        <v>2816.57</v>
      </c>
      <c r="J486" s="4"/>
      <c r="K486" s="4">
        <v>5633.14</v>
      </c>
      <c r="L486" s="5">
        <v>1.0</v>
      </c>
      <c r="M486" s="4" t="str">
        <f t="shared" si="31"/>
        <v> R$  1,698.05 </v>
      </c>
      <c r="N486" s="4" t="str">
        <f t="shared" si="32"/>
        <v> R$  1,118.52 </v>
      </c>
      <c r="O486" s="3"/>
      <c r="P486" s="3"/>
    </row>
    <row r="487" ht="13.5" customHeight="1">
      <c r="A487" s="3">
        <v>4.03040051E8</v>
      </c>
      <c r="B487" s="3" t="s">
        <v>524</v>
      </c>
      <c r="C487" s="3" t="s">
        <v>454</v>
      </c>
      <c r="D487" s="3" t="s">
        <v>33</v>
      </c>
      <c r="E487" s="3" t="s">
        <v>28</v>
      </c>
      <c r="F487" s="4">
        <v>1209.6</v>
      </c>
      <c r="G487" s="4">
        <v>1698.05</v>
      </c>
      <c r="H487" s="4">
        <v>2907.65</v>
      </c>
      <c r="I487" s="4">
        <v>2907.65</v>
      </c>
      <c r="J487" s="4"/>
      <c r="K487" s="4">
        <v>5815.3</v>
      </c>
      <c r="L487" s="5">
        <v>1.0</v>
      </c>
      <c r="M487" s="4" t="str">
        <f t="shared" si="31"/>
        <v> R$  1,698.05 </v>
      </c>
      <c r="N487" s="4" t="str">
        <f t="shared" si="32"/>
        <v> R$  1,209.60 </v>
      </c>
      <c r="O487" s="3"/>
      <c r="P487" s="3"/>
    </row>
    <row r="488" ht="13.5" customHeight="1">
      <c r="A488" s="3">
        <v>4.03030064E8</v>
      </c>
      <c r="B488" s="3" t="s">
        <v>525</v>
      </c>
      <c r="C488" s="3" t="s">
        <v>454</v>
      </c>
      <c r="D488" s="3" t="s">
        <v>33</v>
      </c>
      <c r="E488" s="3" t="s">
        <v>28</v>
      </c>
      <c r="F488" s="4">
        <v>1399.44</v>
      </c>
      <c r="G488" s="4">
        <v>1591.63</v>
      </c>
      <c r="H488" s="4">
        <v>2991.07</v>
      </c>
      <c r="I488" s="4">
        <v>2991.07</v>
      </c>
      <c r="J488" s="4"/>
      <c r="K488" s="4">
        <v>5982.14</v>
      </c>
      <c r="L488" s="5">
        <v>1.0</v>
      </c>
      <c r="M488" s="4" t="str">
        <f t="shared" si="31"/>
        <v> R$  1,591.63 </v>
      </c>
      <c r="N488" s="4" t="str">
        <f t="shared" si="32"/>
        <v> R$  1,399.44 </v>
      </c>
      <c r="O488" s="3"/>
      <c r="P488" s="3"/>
    </row>
    <row r="489" ht="13.5" customHeight="1">
      <c r="A489" s="3">
        <v>4.03040027E8</v>
      </c>
      <c r="B489" s="3" t="s">
        <v>526</v>
      </c>
      <c r="C489" s="3" t="s">
        <v>454</v>
      </c>
      <c r="D489" s="3" t="s">
        <v>33</v>
      </c>
      <c r="E489" s="3" t="s">
        <v>28</v>
      </c>
      <c r="F489" s="4">
        <v>1399.44</v>
      </c>
      <c r="G489" s="4">
        <v>1591.63</v>
      </c>
      <c r="H489" s="4">
        <v>2991.07</v>
      </c>
      <c r="I489" s="4">
        <v>2991.07</v>
      </c>
      <c r="J489" s="4"/>
      <c r="K489" s="4">
        <v>5982.14</v>
      </c>
      <c r="L489" s="5">
        <v>1.0</v>
      </c>
      <c r="M489" s="4" t="str">
        <f t="shared" si="31"/>
        <v> R$  1,591.63 </v>
      </c>
      <c r="N489" s="4" t="str">
        <f t="shared" si="32"/>
        <v> R$  1,399.44 </v>
      </c>
      <c r="O489" s="3"/>
      <c r="P489" s="3"/>
    </row>
    <row r="490" ht="13.5" customHeight="1">
      <c r="A490" s="3">
        <v>4.03030099E8</v>
      </c>
      <c r="B490" s="3" t="s">
        <v>527</v>
      </c>
      <c r="C490" s="3" t="s">
        <v>454</v>
      </c>
      <c r="D490" s="3" t="s">
        <v>33</v>
      </c>
      <c r="E490" s="3" t="s">
        <v>28</v>
      </c>
      <c r="F490" s="4">
        <v>1540.56</v>
      </c>
      <c r="G490" s="4">
        <v>1603.32</v>
      </c>
      <c r="H490" s="4">
        <v>3143.88</v>
      </c>
      <c r="I490" s="4">
        <v>3143.88</v>
      </c>
      <c r="J490" s="4"/>
      <c r="K490" s="4">
        <v>6287.76</v>
      </c>
      <c r="L490" s="5">
        <v>1.0</v>
      </c>
      <c r="M490" s="4" t="str">
        <f t="shared" si="31"/>
        <v> R$  1,603.32 </v>
      </c>
      <c r="N490" s="4" t="str">
        <f t="shared" si="32"/>
        <v> R$  1,540.56 </v>
      </c>
      <c r="O490" s="3"/>
      <c r="P490" s="3"/>
    </row>
    <row r="491" ht="13.5" customHeight="1">
      <c r="A491" s="3">
        <v>4.03030145E8</v>
      </c>
      <c r="B491" s="3" t="s">
        <v>528</v>
      </c>
      <c r="C491" s="3" t="s">
        <v>454</v>
      </c>
      <c r="D491" s="3" t="s">
        <v>33</v>
      </c>
      <c r="E491" s="3" t="s">
        <v>28</v>
      </c>
      <c r="F491" s="4">
        <v>1568.0</v>
      </c>
      <c r="G491" s="4">
        <v>1591.63</v>
      </c>
      <c r="H491" s="4">
        <v>3159.63</v>
      </c>
      <c r="I491" s="4">
        <v>3159.63</v>
      </c>
      <c r="J491" s="4"/>
      <c r="K491" s="4">
        <v>6319.26</v>
      </c>
      <c r="L491" s="5">
        <v>1.0</v>
      </c>
      <c r="M491" s="4" t="str">
        <f t="shared" si="31"/>
        <v> R$  1,591.63 </v>
      </c>
      <c r="N491" s="4" t="str">
        <f t="shared" si="32"/>
        <v> R$  1,568.00 </v>
      </c>
      <c r="O491" s="3"/>
      <c r="P491" s="3"/>
    </row>
    <row r="492" ht="13.5" customHeight="1">
      <c r="A492" s="3">
        <v>4.03040116E8</v>
      </c>
      <c r="B492" s="3" t="s">
        <v>529</v>
      </c>
      <c r="C492" s="3" t="s">
        <v>454</v>
      </c>
      <c r="D492" s="3" t="s">
        <v>33</v>
      </c>
      <c r="E492" s="3" t="s">
        <v>28</v>
      </c>
      <c r="F492" s="4">
        <v>1568.0</v>
      </c>
      <c r="G492" s="4">
        <v>1591.63</v>
      </c>
      <c r="H492" s="4">
        <v>3159.63</v>
      </c>
      <c r="I492" s="4">
        <v>3159.63</v>
      </c>
      <c r="J492" s="4"/>
      <c r="K492" s="4">
        <v>6319.26</v>
      </c>
      <c r="L492" s="5">
        <v>1.0</v>
      </c>
      <c r="M492" s="4" t="str">
        <f t="shared" si="31"/>
        <v> R$  1,591.63 </v>
      </c>
      <c r="N492" s="4" t="str">
        <f t="shared" si="32"/>
        <v> R$  1,568.00 </v>
      </c>
      <c r="O492" s="3"/>
      <c r="P492" s="3"/>
    </row>
    <row r="493" ht="13.5" customHeight="1">
      <c r="A493" s="3">
        <v>4.03040094E8</v>
      </c>
      <c r="B493" s="3" t="s">
        <v>530</v>
      </c>
      <c r="C493" s="3" t="s">
        <v>454</v>
      </c>
      <c r="D493" s="3" t="s">
        <v>33</v>
      </c>
      <c r="E493" s="3" t="s">
        <v>28</v>
      </c>
      <c r="F493" s="4">
        <v>1568.0</v>
      </c>
      <c r="G493" s="4">
        <v>1591.63</v>
      </c>
      <c r="H493" s="4">
        <v>3159.63</v>
      </c>
      <c r="I493" s="4">
        <v>3159.63</v>
      </c>
      <c r="J493" s="4"/>
      <c r="K493" s="4">
        <v>6319.26</v>
      </c>
      <c r="L493" s="5">
        <v>1.0</v>
      </c>
      <c r="M493" s="4" t="str">
        <f t="shared" si="31"/>
        <v> R$  1,591.63 </v>
      </c>
      <c r="N493" s="4" t="str">
        <f t="shared" si="32"/>
        <v> R$  1,568.00 </v>
      </c>
      <c r="O493" s="3"/>
      <c r="P493" s="3"/>
    </row>
    <row r="494" ht="13.5" customHeight="1">
      <c r="A494" s="3">
        <v>4.03010128E8</v>
      </c>
      <c r="B494" s="3" t="s">
        <v>531</v>
      </c>
      <c r="C494" s="3" t="s">
        <v>454</v>
      </c>
      <c r="D494" s="3" t="s">
        <v>33</v>
      </c>
      <c r="E494" s="3" t="s">
        <v>28</v>
      </c>
      <c r="F494" s="4">
        <v>1399.44</v>
      </c>
      <c r="G494" s="4">
        <v>1770.17</v>
      </c>
      <c r="H494" s="4">
        <v>3169.61</v>
      </c>
      <c r="I494" s="4">
        <v>3169.61</v>
      </c>
      <c r="J494" s="4"/>
      <c r="K494" s="4">
        <v>6339.22</v>
      </c>
      <c r="L494" s="5">
        <v>1.0</v>
      </c>
      <c r="M494" s="4" t="str">
        <f t="shared" si="31"/>
        <v> R$  1,770.17 </v>
      </c>
      <c r="N494" s="4" t="str">
        <f t="shared" si="32"/>
        <v> R$  1,399.44 </v>
      </c>
      <c r="O494" s="3"/>
      <c r="P494" s="3"/>
    </row>
    <row r="495" ht="13.5" customHeight="1">
      <c r="A495" s="3">
        <v>4.03070139E8</v>
      </c>
      <c r="B495" s="3" t="s">
        <v>532</v>
      </c>
      <c r="C495" s="3" t="s">
        <v>454</v>
      </c>
      <c r="D495" s="3" t="s">
        <v>33</v>
      </c>
      <c r="E495" s="3" t="s">
        <v>28</v>
      </c>
      <c r="F495" s="4">
        <v>406.56</v>
      </c>
      <c r="G495" s="4">
        <v>1238.88</v>
      </c>
      <c r="H495" s="4">
        <v>1645.44</v>
      </c>
      <c r="I495" s="4">
        <v>3290.88</v>
      </c>
      <c r="J495" s="4"/>
      <c r="K495" s="4">
        <v>4936.32</v>
      </c>
      <c r="L495" s="5">
        <v>2.0</v>
      </c>
      <c r="M495" s="4" t="str">
        <f t="shared" si="31"/>
        <v> R$  2,477.76 </v>
      </c>
      <c r="N495" s="4" t="str">
        <f t="shared" si="32"/>
        <v> R$  813.12 </v>
      </c>
      <c r="O495" s="3"/>
      <c r="P495" s="3"/>
    </row>
    <row r="496" ht="13.5" customHeight="1">
      <c r="A496" s="3">
        <v>4.0303003E8</v>
      </c>
      <c r="B496" s="3" t="s">
        <v>533</v>
      </c>
      <c r="C496" s="3" t="s">
        <v>454</v>
      </c>
      <c r="D496" s="3" t="s">
        <v>33</v>
      </c>
      <c r="E496" s="3" t="s">
        <v>28</v>
      </c>
      <c r="F496" s="4">
        <v>1072.5</v>
      </c>
      <c r="G496" s="4">
        <v>2248.64</v>
      </c>
      <c r="H496" s="4">
        <v>3321.14</v>
      </c>
      <c r="I496" s="4">
        <v>3321.14</v>
      </c>
      <c r="J496" s="4"/>
      <c r="K496" s="4">
        <v>6642.28</v>
      </c>
      <c r="L496" s="5">
        <v>1.0</v>
      </c>
      <c r="M496" s="4" t="str">
        <f t="shared" si="31"/>
        <v> R$  2,248.64 </v>
      </c>
      <c r="N496" s="4" t="str">
        <f t="shared" si="32"/>
        <v> R$  1,072.50 </v>
      </c>
      <c r="O496" s="3"/>
      <c r="P496" s="3"/>
    </row>
    <row r="497" ht="13.5" customHeight="1">
      <c r="A497" s="3">
        <v>4.03040078E8</v>
      </c>
      <c r="B497" s="3" t="s">
        <v>534</v>
      </c>
      <c r="C497" s="3" t="s">
        <v>454</v>
      </c>
      <c r="D497" s="3" t="s">
        <v>33</v>
      </c>
      <c r="E497" s="3" t="s">
        <v>28</v>
      </c>
      <c r="F497" s="4">
        <v>1865.92</v>
      </c>
      <c r="G497" s="4">
        <v>1591.63</v>
      </c>
      <c r="H497" s="4">
        <v>3457.55</v>
      </c>
      <c r="I497" s="4">
        <v>3457.55</v>
      </c>
      <c r="J497" s="4"/>
      <c r="K497" s="4">
        <v>6915.1</v>
      </c>
      <c r="L497" s="5">
        <v>1.0</v>
      </c>
      <c r="M497" s="4" t="str">
        <f t="shared" si="31"/>
        <v> R$  1,591.63 </v>
      </c>
      <c r="N497" s="4" t="str">
        <f t="shared" si="32"/>
        <v> R$  1,865.92 </v>
      </c>
      <c r="O497" s="3"/>
      <c r="P497" s="3"/>
    </row>
    <row r="498" ht="13.5" customHeight="1">
      <c r="A498" s="3">
        <v>4.03070082E8</v>
      </c>
      <c r="B498" s="3" t="s">
        <v>535</v>
      </c>
      <c r="C498" s="3" t="s">
        <v>454</v>
      </c>
      <c r="D498" s="3" t="s">
        <v>33</v>
      </c>
      <c r="E498" s="3" t="s">
        <v>28</v>
      </c>
      <c r="F498" s="4">
        <v>572.0</v>
      </c>
      <c r="G498" s="4">
        <v>1238.88</v>
      </c>
      <c r="H498" s="4">
        <v>1810.88</v>
      </c>
      <c r="I498" s="4">
        <v>3621.76</v>
      </c>
      <c r="J498" s="4"/>
      <c r="K498" s="4">
        <v>5432.64</v>
      </c>
      <c r="L498" s="5">
        <v>2.0</v>
      </c>
      <c r="M498" s="4" t="str">
        <f t="shared" si="31"/>
        <v> R$  2,477.76 </v>
      </c>
      <c r="N498" s="4" t="str">
        <f t="shared" si="32"/>
        <v> R$  1,144.00 </v>
      </c>
      <c r="O498" s="3"/>
      <c r="P498" s="3"/>
    </row>
    <row r="499" ht="13.5" customHeight="1">
      <c r="A499" s="3">
        <v>4.0307009E8</v>
      </c>
      <c r="B499" s="3" t="s">
        <v>536</v>
      </c>
      <c r="C499" s="3" t="s">
        <v>454</v>
      </c>
      <c r="D499" s="3" t="s">
        <v>33</v>
      </c>
      <c r="E499" s="3" t="s">
        <v>28</v>
      </c>
      <c r="F499" s="4">
        <v>572.0</v>
      </c>
      <c r="G499" s="4">
        <v>1238.88</v>
      </c>
      <c r="H499" s="4">
        <v>1810.88</v>
      </c>
      <c r="I499" s="4">
        <v>3621.76</v>
      </c>
      <c r="J499" s="4"/>
      <c r="K499" s="4">
        <v>5432.64</v>
      </c>
      <c r="L499" s="5">
        <v>2.0</v>
      </c>
      <c r="M499" s="4" t="str">
        <f t="shared" si="31"/>
        <v> R$  2,477.76 </v>
      </c>
      <c r="N499" s="4" t="str">
        <f t="shared" si="32"/>
        <v> R$  1,144.00 </v>
      </c>
      <c r="O499" s="3"/>
      <c r="P499" s="3"/>
    </row>
    <row r="500" ht="13.5" customHeight="1">
      <c r="A500" s="3">
        <v>4.03030129E8</v>
      </c>
      <c r="B500" s="3" t="s">
        <v>537</v>
      </c>
      <c r="C500" s="3" t="s">
        <v>454</v>
      </c>
      <c r="D500" s="3" t="s">
        <v>33</v>
      </c>
      <c r="E500" s="3" t="s">
        <v>28</v>
      </c>
      <c r="F500" s="4">
        <v>1865.92</v>
      </c>
      <c r="G500" s="4">
        <v>1770.17</v>
      </c>
      <c r="H500" s="4">
        <v>3636.09</v>
      </c>
      <c r="I500" s="4">
        <v>3636.09</v>
      </c>
      <c r="J500" s="4"/>
      <c r="K500" s="4">
        <v>7272.18</v>
      </c>
      <c r="L500" s="5">
        <v>1.0</v>
      </c>
      <c r="M500" s="4" t="str">
        <f t="shared" si="31"/>
        <v> R$  1,770.17 </v>
      </c>
      <c r="N500" s="4" t="str">
        <f t="shared" si="32"/>
        <v> R$  1,865.92 </v>
      </c>
      <c r="O500" s="3"/>
      <c r="P500" s="3"/>
    </row>
    <row r="501" ht="13.5" customHeight="1">
      <c r="A501" s="3">
        <v>4.03040124E8</v>
      </c>
      <c r="B501" s="3" t="s">
        <v>538</v>
      </c>
      <c r="C501" s="3" t="s">
        <v>454</v>
      </c>
      <c r="D501" s="3" t="s">
        <v>33</v>
      </c>
      <c r="E501" s="3" t="s">
        <v>28</v>
      </c>
      <c r="F501" s="4">
        <v>2054.08</v>
      </c>
      <c r="G501" s="4">
        <v>1591.63</v>
      </c>
      <c r="H501" s="4">
        <v>3645.71</v>
      </c>
      <c r="I501" s="4">
        <v>3645.71</v>
      </c>
      <c r="J501" s="4"/>
      <c r="K501" s="4">
        <v>7291.42</v>
      </c>
      <c r="L501" s="5">
        <v>1.0</v>
      </c>
      <c r="M501" s="4" t="str">
        <f t="shared" si="31"/>
        <v> R$  1,591.63 </v>
      </c>
      <c r="N501" s="4" t="str">
        <f t="shared" si="32"/>
        <v> R$  2,054.08 </v>
      </c>
      <c r="O501" s="3"/>
      <c r="P501" s="3"/>
    </row>
    <row r="502" ht="13.5" customHeight="1">
      <c r="A502" s="3">
        <v>4.03040108E8</v>
      </c>
      <c r="B502" s="3" t="s">
        <v>539</v>
      </c>
      <c r="C502" s="3" t="s">
        <v>454</v>
      </c>
      <c r="D502" s="3" t="s">
        <v>33</v>
      </c>
      <c r="E502" s="3" t="s">
        <v>28</v>
      </c>
      <c r="F502" s="4">
        <v>2054.08</v>
      </c>
      <c r="G502" s="4">
        <v>1591.63</v>
      </c>
      <c r="H502" s="4">
        <v>3645.71</v>
      </c>
      <c r="I502" s="4">
        <v>3645.71</v>
      </c>
      <c r="J502" s="4"/>
      <c r="K502" s="4">
        <v>7291.42</v>
      </c>
      <c r="L502" s="5">
        <v>1.0</v>
      </c>
      <c r="M502" s="4" t="str">
        <f t="shared" si="31"/>
        <v> R$  1,591.63 </v>
      </c>
      <c r="N502" s="4" t="str">
        <f t="shared" si="32"/>
        <v> R$  2,054.08 </v>
      </c>
      <c r="O502" s="3"/>
      <c r="P502" s="3"/>
    </row>
    <row r="503" ht="13.5" customHeight="1">
      <c r="A503" s="3">
        <v>4.03060028E8</v>
      </c>
      <c r="B503" s="3" t="s">
        <v>540</v>
      </c>
      <c r="C503" s="3" t="s">
        <v>454</v>
      </c>
      <c r="D503" s="3" t="s">
        <v>33</v>
      </c>
      <c r="E503" s="3" t="s">
        <v>28</v>
      </c>
      <c r="F503" s="4">
        <v>1198.4</v>
      </c>
      <c r="G503" s="4">
        <v>2469.92</v>
      </c>
      <c r="H503" s="4">
        <v>3668.32</v>
      </c>
      <c r="I503" s="4">
        <v>3668.32</v>
      </c>
      <c r="J503" s="4"/>
      <c r="K503" s="4">
        <v>7336.64</v>
      </c>
      <c r="L503" s="5">
        <v>1.0</v>
      </c>
      <c r="M503" s="4" t="str">
        <f t="shared" si="31"/>
        <v> R$  2,469.92 </v>
      </c>
      <c r="N503" s="4" t="str">
        <f t="shared" si="32"/>
        <v> R$  1,198.40 </v>
      </c>
      <c r="O503" s="3"/>
      <c r="P503" s="3"/>
    </row>
    <row r="504" ht="13.5" customHeight="1">
      <c r="A504" s="3">
        <v>4.03030153E8</v>
      </c>
      <c r="B504" s="3" t="s">
        <v>541</v>
      </c>
      <c r="C504" s="3" t="s">
        <v>454</v>
      </c>
      <c r="D504" s="3" t="s">
        <v>33</v>
      </c>
      <c r="E504" s="3" t="s">
        <v>28</v>
      </c>
      <c r="F504" s="4">
        <v>2054.08</v>
      </c>
      <c r="G504" s="4">
        <v>1770.17</v>
      </c>
      <c r="H504" s="4">
        <v>3824.25</v>
      </c>
      <c r="I504" s="4">
        <v>3824.25</v>
      </c>
      <c r="J504" s="4"/>
      <c r="K504" s="4">
        <v>7648.5</v>
      </c>
      <c r="L504" s="5">
        <v>1.0</v>
      </c>
      <c r="M504" s="4" t="str">
        <f t="shared" si="31"/>
        <v> R$  1,770.17 </v>
      </c>
      <c r="N504" s="4" t="str">
        <f t="shared" si="32"/>
        <v> R$  2,054.08 </v>
      </c>
      <c r="O504" s="3"/>
      <c r="P504" s="3"/>
    </row>
    <row r="505" ht="13.5" customHeight="1">
      <c r="A505" s="3">
        <v>4.0307012E8</v>
      </c>
      <c r="B505" s="3" t="s">
        <v>542</v>
      </c>
      <c r="C505" s="3" t="s">
        <v>454</v>
      </c>
      <c r="D505" s="3" t="s">
        <v>33</v>
      </c>
      <c r="E505" s="3" t="s">
        <v>28</v>
      </c>
      <c r="F505" s="4">
        <v>716.8</v>
      </c>
      <c r="G505" s="4">
        <v>1238.88</v>
      </c>
      <c r="H505" s="4">
        <v>1955.68</v>
      </c>
      <c r="I505" s="4">
        <v>3911.36</v>
      </c>
      <c r="J505" s="4"/>
      <c r="K505" s="4">
        <v>5867.04</v>
      </c>
      <c r="L505" s="5">
        <v>2.0</v>
      </c>
      <c r="M505" s="4" t="str">
        <f t="shared" si="31"/>
        <v> R$  2,477.76 </v>
      </c>
      <c r="N505" s="4" t="str">
        <f t="shared" si="32"/>
        <v> R$  1,433.60 </v>
      </c>
      <c r="O505" s="3"/>
      <c r="P505" s="3"/>
    </row>
    <row r="506" ht="13.5" customHeight="1">
      <c r="A506" s="3">
        <v>4.03060052E8</v>
      </c>
      <c r="B506" s="3" t="s">
        <v>543</v>
      </c>
      <c r="C506" s="3" t="s">
        <v>454</v>
      </c>
      <c r="D506" s="3" t="s">
        <v>33</v>
      </c>
      <c r="E506" s="3" t="s">
        <v>28</v>
      </c>
      <c r="F506" s="4">
        <v>1535.03</v>
      </c>
      <c r="G506" s="4">
        <v>2508.84</v>
      </c>
      <c r="H506" s="4">
        <v>4043.87</v>
      </c>
      <c r="I506" s="4">
        <v>4043.87</v>
      </c>
      <c r="J506" s="4"/>
      <c r="K506" s="4">
        <v>8087.74</v>
      </c>
      <c r="L506" s="5">
        <v>1.0</v>
      </c>
      <c r="M506" s="4" t="str">
        <f t="shared" si="31"/>
        <v> R$  2,508.84 </v>
      </c>
      <c r="N506" s="4" t="str">
        <f t="shared" si="32"/>
        <v> R$  1,535.03 </v>
      </c>
      <c r="O506" s="3"/>
      <c r="P506" s="3"/>
    </row>
    <row r="507" ht="13.5" customHeight="1">
      <c r="A507" s="3">
        <v>4.03070163E8</v>
      </c>
      <c r="B507" s="3" t="s">
        <v>544</v>
      </c>
      <c r="C507" s="3" t="s">
        <v>454</v>
      </c>
      <c r="D507" s="3" t="s">
        <v>33</v>
      </c>
      <c r="E507" s="3" t="s">
        <v>28</v>
      </c>
      <c r="F507" s="4">
        <v>784.0</v>
      </c>
      <c r="G507" s="4">
        <v>1238.88</v>
      </c>
      <c r="H507" s="4">
        <v>2022.88</v>
      </c>
      <c r="I507" s="4">
        <v>4045.76</v>
      </c>
      <c r="J507" s="4"/>
      <c r="K507" s="4">
        <v>6068.64</v>
      </c>
      <c r="L507" s="5">
        <v>2.0</v>
      </c>
      <c r="M507" s="4" t="str">
        <f t="shared" si="31"/>
        <v> R$  2,477.76 </v>
      </c>
      <c r="N507" s="4" t="str">
        <f t="shared" si="32"/>
        <v> R$  1,568.00 </v>
      </c>
      <c r="O507" s="3"/>
      <c r="P507" s="3"/>
    </row>
    <row r="508" ht="13.5" customHeight="1">
      <c r="A508" s="3">
        <v>4.03070155E8</v>
      </c>
      <c r="B508" s="3" t="s">
        <v>545</v>
      </c>
      <c r="C508" s="3" t="s">
        <v>454</v>
      </c>
      <c r="D508" s="3" t="s">
        <v>33</v>
      </c>
      <c r="E508" s="3" t="s">
        <v>28</v>
      </c>
      <c r="F508" s="4">
        <v>784.0</v>
      </c>
      <c r="G508" s="4">
        <v>1238.88</v>
      </c>
      <c r="H508" s="4">
        <v>2022.88</v>
      </c>
      <c r="I508" s="4">
        <v>4045.76</v>
      </c>
      <c r="J508" s="4"/>
      <c r="K508" s="4">
        <v>6068.64</v>
      </c>
      <c r="L508" s="5">
        <v>2.0</v>
      </c>
      <c r="M508" s="4" t="str">
        <f t="shared" si="31"/>
        <v> R$  2,477.76 </v>
      </c>
      <c r="N508" s="4" t="str">
        <f t="shared" si="32"/>
        <v> R$  1,568.00 </v>
      </c>
      <c r="O508" s="3"/>
      <c r="P508" s="3"/>
    </row>
    <row r="509" ht="13.5" customHeight="1">
      <c r="A509" s="3">
        <v>4.03070058E8</v>
      </c>
      <c r="B509" s="3" t="s">
        <v>546</v>
      </c>
      <c r="C509" s="3" t="s">
        <v>454</v>
      </c>
      <c r="D509" s="3" t="s">
        <v>33</v>
      </c>
      <c r="E509" s="3" t="s">
        <v>28</v>
      </c>
      <c r="F509" s="4">
        <v>858.0</v>
      </c>
      <c r="G509" s="4">
        <v>1238.88</v>
      </c>
      <c r="H509" s="4">
        <v>2096.88</v>
      </c>
      <c r="I509" s="4">
        <v>4193.76</v>
      </c>
      <c r="J509" s="4"/>
      <c r="K509" s="4">
        <v>6290.64</v>
      </c>
      <c r="L509" s="5">
        <v>2.0</v>
      </c>
      <c r="M509" s="4" t="str">
        <f t="shared" si="31"/>
        <v> R$  2,477.76 </v>
      </c>
      <c r="N509" s="4" t="str">
        <f t="shared" si="32"/>
        <v> R$  1,716.00 </v>
      </c>
      <c r="O509" s="3"/>
      <c r="P509" s="3"/>
    </row>
    <row r="510" ht="13.5" customHeight="1">
      <c r="A510" s="3">
        <v>4.0307004E8</v>
      </c>
      <c r="B510" s="3" t="s">
        <v>547</v>
      </c>
      <c r="C510" s="3" t="s">
        <v>454</v>
      </c>
      <c r="D510" s="3" t="s">
        <v>33</v>
      </c>
      <c r="E510" s="3" t="s">
        <v>28</v>
      </c>
      <c r="F510" s="4">
        <v>858.0</v>
      </c>
      <c r="G510" s="4">
        <v>1238.88</v>
      </c>
      <c r="H510" s="4">
        <v>2096.88</v>
      </c>
      <c r="I510" s="4">
        <v>4193.76</v>
      </c>
      <c r="J510" s="4"/>
      <c r="K510" s="4">
        <v>6290.64</v>
      </c>
      <c r="L510" s="5">
        <v>2.0</v>
      </c>
      <c r="M510" s="4" t="str">
        <f t="shared" si="31"/>
        <v> R$  2,477.76 </v>
      </c>
      <c r="N510" s="4" t="str">
        <f t="shared" si="32"/>
        <v> R$  1,716.00 </v>
      </c>
      <c r="O510" s="3"/>
      <c r="P510" s="3"/>
    </row>
    <row r="511" ht="13.5" customHeight="1">
      <c r="A511" s="3">
        <v>4.03040019E8</v>
      </c>
      <c r="B511" s="3" t="s">
        <v>548</v>
      </c>
      <c r="C511" s="3" t="s">
        <v>454</v>
      </c>
      <c r="D511" s="3" t="s">
        <v>33</v>
      </c>
      <c r="E511" s="3" t="s">
        <v>28</v>
      </c>
      <c r="F511" s="4">
        <v>1824.74</v>
      </c>
      <c r="G511" s="4">
        <v>3022.15</v>
      </c>
      <c r="H511" s="4">
        <v>4846.89</v>
      </c>
      <c r="I511" s="4">
        <v>4846.89</v>
      </c>
      <c r="J511" s="4"/>
      <c r="K511" s="4">
        <v>9693.78</v>
      </c>
      <c r="L511" s="5">
        <v>1.0</v>
      </c>
      <c r="M511" s="4" t="str">
        <f t="shared" si="31"/>
        <v> R$  3,022.15 </v>
      </c>
      <c r="N511" s="4" t="str">
        <f t="shared" si="32"/>
        <v> R$  1,824.74 </v>
      </c>
      <c r="O511" s="3"/>
      <c r="P511" s="3"/>
    </row>
    <row r="512" ht="13.5" customHeight="1">
      <c r="A512" s="3">
        <v>4.03060079E8</v>
      </c>
      <c r="B512" s="3" t="s">
        <v>549</v>
      </c>
      <c r="C512" s="3" t="s">
        <v>454</v>
      </c>
      <c r="D512" s="3" t="s">
        <v>33</v>
      </c>
      <c r="E512" s="3" t="s">
        <v>28</v>
      </c>
      <c r="F512" s="4">
        <v>1506.31</v>
      </c>
      <c r="G512" s="4">
        <v>3588.84</v>
      </c>
      <c r="H512" s="4">
        <v>5095.15</v>
      </c>
      <c r="I512" s="4">
        <v>5095.15</v>
      </c>
      <c r="J512" s="4"/>
      <c r="K512" s="4">
        <v>10190.3</v>
      </c>
      <c r="L512" s="5">
        <v>1.0</v>
      </c>
      <c r="M512" s="4" t="str">
        <f t="shared" si="31"/>
        <v> R$  3,588.84 </v>
      </c>
      <c r="N512" s="4" t="str">
        <f t="shared" si="32"/>
        <v> R$  1,506.31 </v>
      </c>
      <c r="O512" s="3"/>
      <c r="P512" s="3"/>
    </row>
    <row r="513" ht="13.5" customHeight="1">
      <c r="A513" s="3">
        <v>4.03060036E8</v>
      </c>
      <c r="B513" s="3" t="s">
        <v>550</v>
      </c>
      <c r="C513" s="3" t="s">
        <v>454</v>
      </c>
      <c r="D513" s="3" t="s">
        <v>33</v>
      </c>
      <c r="E513" s="3" t="s">
        <v>28</v>
      </c>
      <c r="F513" s="4">
        <v>1535.03</v>
      </c>
      <c r="G513" s="4">
        <v>3588.84</v>
      </c>
      <c r="H513" s="4">
        <v>5123.87</v>
      </c>
      <c r="I513" s="4">
        <v>5123.87</v>
      </c>
      <c r="J513" s="4"/>
      <c r="K513" s="4">
        <v>10247.74</v>
      </c>
      <c r="L513" s="5">
        <v>1.0</v>
      </c>
      <c r="M513" s="4" t="str">
        <f t="shared" si="31"/>
        <v> R$  3,588.84 </v>
      </c>
      <c r="N513" s="4" t="str">
        <f t="shared" si="32"/>
        <v> R$  1,535.03 </v>
      </c>
      <c r="O513" s="3"/>
      <c r="P513" s="3"/>
    </row>
    <row r="514" ht="13.5" customHeight="1">
      <c r="A514" s="3">
        <v>4.0306006E8</v>
      </c>
      <c r="B514" s="3" t="s">
        <v>551</v>
      </c>
      <c r="C514" s="3" t="s">
        <v>454</v>
      </c>
      <c r="D514" s="3" t="s">
        <v>33</v>
      </c>
      <c r="E514" s="3" t="s">
        <v>28</v>
      </c>
      <c r="F514" s="4">
        <v>2073.03</v>
      </c>
      <c r="G514" s="4">
        <v>3721.04</v>
      </c>
      <c r="H514" s="4">
        <v>5794.07</v>
      </c>
      <c r="I514" s="4">
        <v>5794.07</v>
      </c>
      <c r="J514" s="4"/>
      <c r="K514" s="4">
        <v>11588.14</v>
      </c>
      <c r="L514" s="5">
        <v>1.0</v>
      </c>
      <c r="M514" s="4" t="str">
        <f t="shared" si="31"/>
        <v> R$  3,721.04 </v>
      </c>
      <c r="N514" s="4" t="str">
        <f t="shared" si="32"/>
        <v> R$  2,073.03 </v>
      </c>
      <c r="O514" s="3"/>
      <c r="P514" s="3"/>
    </row>
    <row r="515" ht="13.5" customHeight="1">
      <c r="A515" s="3">
        <v>4.0306001E8</v>
      </c>
      <c r="B515" s="3" t="s">
        <v>552</v>
      </c>
      <c r="C515" s="3" t="s">
        <v>454</v>
      </c>
      <c r="D515" s="3" t="s">
        <v>33</v>
      </c>
      <c r="E515" s="3" t="s">
        <v>28</v>
      </c>
      <c r="F515" s="4">
        <v>1973.84</v>
      </c>
      <c r="G515" s="4">
        <v>4630.45</v>
      </c>
      <c r="H515" s="4">
        <v>6604.29</v>
      </c>
      <c r="I515" s="4">
        <v>6604.29</v>
      </c>
      <c r="J515" s="4"/>
      <c r="K515" s="4">
        <v>13208.58</v>
      </c>
      <c r="L515" s="5">
        <v>1.0</v>
      </c>
      <c r="M515" s="4" t="str">
        <f t="shared" si="31"/>
        <v> R$  4,630.45 </v>
      </c>
      <c r="N515" s="4" t="str">
        <f t="shared" si="32"/>
        <v> R$  1,973.84 </v>
      </c>
      <c r="O515" s="3"/>
      <c r="P515" s="3"/>
    </row>
    <row r="516" ht="13.5" customHeight="1">
      <c r="A516" s="3">
        <v>4.05030177E8</v>
      </c>
      <c r="B516" s="3" t="s">
        <v>553</v>
      </c>
      <c r="C516" s="3" t="s">
        <v>554</v>
      </c>
      <c r="D516" s="3" t="s">
        <v>33</v>
      </c>
      <c r="E516" s="3" t="s">
        <v>28</v>
      </c>
      <c r="F516" s="4">
        <v>1002.9</v>
      </c>
      <c r="G516" s="4">
        <v>3698.94</v>
      </c>
      <c r="H516" s="4">
        <v>4701.84</v>
      </c>
      <c r="I516" s="4">
        <v>4701.84</v>
      </c>
      <c r="J516" s="4"/>
      <c r="K516" s="4">
        <v>9403.68</v>
      </c>
      <c r="L516" s="5">
        <v>1.0</v>
      </c>
      <c r="M516" s="4" t="str">
        <f t="shared" si="31"/>
        <v> R$  3,698.94 </v>
      </c>
      <c r="N516" s="4" t="str">
        <f t="shared" si="32"/>
        <v> R$  1,002.90 </v>
      </c>
      <c r="O516" s="3"/>
      <c r="P516" s="3"/>
    </row>
    <row r="517" ht="13.5" customHeight="1">
      <c r="A517" s="3">
        <v>4.05030169E8</v>
      </c>
      <c r="B517" s="3" t="s">
        <v>555</v>
      </c>
      <c r="C517" s="3" t="s">
        <v>554</v>
      </c>
      <c r="D517" s="3" t="s">
        <v>33</v>
      </c>
      <c r="E517" s="3" t="s">
        <v>28</v>
      </c>
      <c r="F517" s="4">
        <v>881.87</v>
      </c>
      <c r="G517" s="4">
        <v>3301.25</v>
      </c>
      <c r="H517" s="4">
        <v>4183.12</v>
      </c>
      <c r="I517" s="4">
        <v>4183.12</v>
      </c>
      <c r="J517" s="4"/>
      <c r="K517" s="4">
        <v>8366.24</v>
      </c>
      <c r="L517" s="5">
        <v>1.0</v>
      </c>
      <c r="M517" s="4" t="str">
        <f t="shared" si="31"/>
        <v> R$  3,301.25 </v>
      </c>
      <c r="N517" s="4" t="str">
        <f t="shared" si="32"/>
        <v> R$  881.87 </v>
      </c>
      <c r="O517" s="3"/>
      <c r="P517" s="3"/>
    </row>
    <row r="518" ht="13.5" customHeight="1">
      <c r="A518" s="3">
        <v>4.05030142E8</v>
      </c>
      <c r="B518" s="3" t="s">
        <v>556</v>
      </c>
      <c r="C518" s="3" t="s">
        <v>554</v>
      </c>
      <c r="D518" s="3" t="s">
        <v>33</v>
      </c>
      <c r="E518" s="3" t="s">
        <v>28</v>
      </c>
      <c r="F518" s="4">
        <v>749.14</v>
      </c>
      <c r="G518" s="4">
        <v>1918.15</v>
      </c>
      <c r="H518" s="4">
        <v>2667.29</v>
      </c>
      <c r="I518" s="4">
        <v>2667.29</v>
      </c>
      <c r="J518" s="4"/>
      <c r="K518" s="4">
        <v>5334.58</v>
      </c>
      <c r="L518" s="5">
        <v>1.0</v>
      </c>
      <c r="M518" s="4" t="str">
        <f t="shared" si="31"/>
        <v> R$  1,918.15 </v>
      </c>
      <c r="N518" s="4" t="str">
        <f t="shared" si="32"/>
        <v> R$  749.14 </v>
      </c>
      <c r="O518" s="3"/>
      <c r="P518" s="3"/>
    </row>
    <row r="519" ht="13.5" customHeight="1">
      <c r="A519" s="3">
        <v>4.05020015E8</v>
      </c>
      <c r="B519" s="3" t="s">
        <v>557</v>
      </c>
      <c r="C519" s="3" t="s">
        <v>554</v>
      </c>
      <c r="D519" s="3" t="s">
        <v>27</v>
      </c>
      <c r="E519" s="3" t="s">
        <v>558</v>
      </c>
      <c r="F519" s="4">
        <v>469.39</v>
      </c>
      <c r="G519" s="4">
        <v>1192.37</v>
      </c>
      <c r="H519" s="4">
        <v>1661.76</v>
      </c>
      <c r="I519" s="4">
        <v>1661.76</v>
      </c>
      <c r="J519" s="4"/>
      <c r="K519" s="4">
        <v>3323.52</v>
      </c>
      <c r="L519" s="5">
        <v>1.0</v>
      </c>
      <c r="M519" s="4" t="str">
        <f t="shared" si="31"/>
        <v> R$  1,192.37 </v>
      </c>
      <c r="N519" s="4" t="str">
        <f t="shared" si="32"/>
        <v> R$  469.39 </v>
      </c>
      <c r="O519" s="3"/>
      <c r="P519" s="3"/>
    </row>
    <row r="520" ht="13.5" customHeight="1">
      <c r="A520" s="3">
        <v>4.05050356E8</v>
      </c>
      <c r="B520" s="3" t="s">
        <v>559</v>
      </c>
      <c r="C520" s="3" t="s">
        <v>554</v>
      </c>
      <c r="D520" s="3" t="s">
        <v>33</v>
      </c>
      <c r="E520" s="3" t="s">
        <v>28</v>
      </c>
      <c r="F520" s="4">
        <v>443.54</v>
      </c>
      <c r="G520" s="4">
        <v>793.21</v>
      </c>
      <c r="H520" s="4">
        <v>1236.75</v>
      </c>
      <c r="I520" s="4">
        <v>1236.75</v>
      </c>
      <c r="J520" s="4"/>
      <c r="K520" s="4">
        <v>2473.5</v>
      </c>
      <c r="L520" s="5">
        <v>1.0</v>
      </c>
      <c r="M520" s="4" t="str">
        <f t="shared" si="31"/>
        <v> R$  793.21 </v>
      </c>
      <c r="N520" s="4" t="str">
        <f t="shared" si="32"/>
        <v> R$  443.54 </v>
      </c>
      <c r="O520" s="3"/>
      <c r="P520" s="3"/>
    </row>
    <row r="521" ht="13.5" customHeight="1">
      <c r="A521" s="3">
        <v>4.05020023E8</v>
      </c>
      <c r="B521" s="3" t="s">
        <v>560</v>
      </c>
      <c r="C521" s="3" t="s">
        <v>554</v>
      </c>
      <c r="D521" s="3" t="s">
        <v>27</v>
      </c>
      <c r="E521" s="3" t="s">
        <v>558</v>
      </c>
      <c r="F521" s="4">
        <v>327.75</v>
      </c>
      <c r="G521" s="4">
        <v>840.07</v>
      </c>
      <c r="H521" s="4">
        <v>1167.82</v>
      </c>
      <c r="I521" s="4">
        <v>1167.82</v>
      </c>
      <c r="J521" s="4"/>
      <c r="K521" s="4">
        <v>2335.64</v>
      </c>
      <c r="L521" s="5">
        <v>1.0</v>
      </c>
      <c r="M521" s="4" t="str">
        <f t="shared" si="31"/>
        <v> R$  840.07 </v>
      </c>
      <c r="N521" s="4" t="str">
        <f t="shared" si="32"/>
        <v> R$  327.75 </v>
      </c>
      <c r="O521" s="3"/>
      <c r="P521" s="3"/>
    </row>
    <row r="522" ht="13.5" customHeight="1">
      <c r="A522" s="3">
        <v>4.05010133E8</v>
      </c>
      <c r="B522" s="3" t="s">
        <v>561</v>
      </c>
      <c r="C522" s="3" t="s">
        <v>554</v>
      </c>
      <c r="D522" s="3" t="s">
        <v>33</v>
      </c>
      <c r="E522" s="3" t="s">
        <v>28</v>
      </c>
      <c r="F522" s="4">
        <v>408.35</v>
      </c>
      <c r="G522" s="4">
        <v>730.31</v>
      </c>
      <c r="H522" s="4">
        <v>1138.66</v>
      </c>
      <c r="I522" s="4">
        <v>1138.66</v>
      </c>
      <c r="J522" s="4"/>
      <c r="K522" s="4">
        <v>2277.32</v>
      </c>
      <c r="L522" s="5">
        <v>1.0</v>
      </c>
      <c r="M522" s="4" t="str">
        <f t="shared" si="31"/>
        <v> R$  730.31 </v>
      </c>
      <c r="N522" s="4" t="str">
        <f t="shared" si="32"/>
        <v> R$  408.35 </v>
      </c>
      <c r="O522" s="3"/>
      <c r="P522" s="3"/>
    </row>
    <row r="523" ht="13.5" customHeight="1">
      <c r="A523" s="3">
        <v>4.05050151E8</v>
      </c>
      <c r="B523" s="3" t="s">
        <v>562</v>
      </c>
      <c r="C523" s="3" t="s">
        <v>554</v>
      </c>
      <c r="D523" s="3" t="s">
        <v>27</v>
      </c>
      <c r="E523" s="3" t="s">
        <v>558</v>
      </c>
      <c r="F523" s="4">
        <v>238.0</v>
      </c>
      <c r="G523" s="4">
        <v>874.83</v>
      </c>
      <c r="H523" s="4">
        <v>1112.83</v>
      </c>
      <c r="I523" s="4">
        <v>1112.83</v>
      </c>
      <c r="J523" s="4"/>
      <c r="K523" s="4">
        <v>2225.66</v>
      </c>
      <c r="L523" s="5">
        <v>1.0</v>
      </c>
      <c r="M523" s="4" t="str">
        <f t="shared" si="31"/>
        <v> R$  874.83 </v>
      </c>
      <c r="N523" s="4" t="str">
        <f t="shared" si="32"/>
        <v> R$  238.00 </v>
      </c>
      <c r="O523" s="3"/>
      <c r="P523" s="3"/>
    </row>
    <row r="524" ht="13.5" customHeight="1">
      <c r="A524" s="3">
        <v>4.05050143E8</v>
      </c>
      <c r="B524" s="3" t="s">
        <v>563</v>
      </c>
      <c r="C524" s="3" t="s">
        <v>554</v>
      </c>
      <c r="D524" s="3" t="s">
        <v>27</v>
      </c>
      <c r="E524" s="3" t="s">
        <v>558</v>
      </c>
      <c r="F524" s="4">
        <v>353.24</v>
      </c>
      <c r="G524" s="4">
        <v>730.31</v>
      </c>
      <c r="H524" s="4">
        <v>1083.55</v>
      </c>
      <c r="I524" s="4">
        <v>1083.55</v>
      </c>
      <c r="J524" s="4"/>
      <c r="K524" s="4">
        <v>2167.1</v>
      </c>
      <c r="L524" s="5">
        <v>1.0</v>
      </c>
      <c r="M524" s="4" t="str">
        <f t="shared" si="31"/>
        <v> R$  730.31 </v>
      </c>
      <c r="N524" s="4" t="str">
        <f t="shared" si="32"/>
        <v> R$  353.24 </v>
      </c>
      <c r="O524" s="3"/>
      <c r="P524" s="3"/>
    </row>
    <row r="525" ht="13.5" customHeight="1">
      <c r="A525" s="3">
        <v>4.0503007E8</v>
      </c>
      <c r="B525" s="3" t="s">
        <v>564</v>
      </c>
      <c r="C525" s="3" t="s">
        <v>554</v>
      </c>
      <c r="D525" s="3" t="s">
        <v>27</v>
      </c>
      <c r="E525" s="3" t="s">
        <v>558</v>
      </c>
      <c r="F525" s="4">
        <v>307.91</v>
      </c>
      <c r="G525" s="4">
        <v>766.95</v>
      </c>
      <c r="H525" s="4">
        <v>1074.86</v>
      </c>
      <c r="I525" s="4">
        <v>1074.86</v>
      </c>
      <c r="J525" s="4"/>
      <c r="K525" s="4">
        <v>2149.72</v>
      </c>
      <c r="L525" s="5">
        <v>1.0</v>
      </c>
      <c r="M525" s="4" t="str">
        <f t="shared" si="31"/>
        <v> R$  766.95 </v>
      </c>
      <c r="N525" s="4" t="str">
        <f t="shared" si="32"/>
        <v> R$  307.91 </v>
      </c>
      <c r="O525" s="3"/>
      <c r="P525" s="3"/>
    </row>
    <row r="526" ht="13.5" customHeight="1">
      <c r="A526" s="3">
        <v>4.05050313E8</v>
      </c>
      <c r="B526" s="3" t="s">
        <v>565</v>
      </c>
      <c r="C526" s="3" t="s">
        <v>554</v>
      </c>
      <c r="D526" s="3" t="s">
        <v>33</v>
      </c>
      <c r="E526" s="3" t="s">
        <v>28</v>
      </c>
      <c r="F526" s="4">
        <v>233.28</v>
      </c>
      <c r="G526" s="4">
        <v>732.17</v>
      </c>
      <c r="H526" s="4">
        <v>965.45</v>
      </c>
      <c r="I526" s="4">
        <v>965.45</v>
      </c>
      <c r="J526" s="4"/>
      <c r="K526" s="4">
        <v>1930.9</v>
      </c>
      <c r="L526" s="5">
        <v>1.0</v>
      </c>
      <c r="M526" s="4" t="str">
        <f t="shared" si="31"/>
        <v> R$  732.17 </v>
      </c>
      <c r="N526" s="4" t="str">
        <f t="shared" si="32"/>
        <v> R$  233.28 </v>
      </c>
      <c r="O526" s="3"/>
      <c r="P526" s="3"/>
    </row>
    <row r="527" ht="13.5" customHeight="1">
      <c r="A527" s="3">
        <v>4.05050321E8</v>
      </c>
      <c r="B527" s="3" t="s">
        <v>566</v>
      </c>
      <c r="C527" s="3" t="s">
        <v>554</v>
      </c>
      <c r="D527" s="3" t="s">
        <v>27</v>
      </c>
      <c r="E527" s="3" t="s">
        <v>558</v>
      </c>
      <c r="F527" s="4">
        <v>227.5</v>
      </c>
      <c r="G527" s="4">
        <v>670.85</v>
      </c>
      <c r="H527" s="4">
        <v>898.35</v>
      </c>
      <c r="I527" s="4">
        <v>898.35</v>
      </c>
      <c r="J527" s="4"/>
      <c r="K527" s="4">
        <v>1796.7</v>
      </c>
      <c r="L527" s="5">
        <v>1.0</v>
      </c>
      <c r="M527" s="4" t="str">
        <f t="shared" si="31"/>
        <v> R$  670.85 </v>
      </c>
      <c r="N527" s="4" t="str">
        <f t="shared" si="32"/>
        <v> R$  227.50 </v>
      </c>
      <c r="O527" s="3"/>
      <c r="P527" s="3"/>
    </row>
    <row r="528" ht="13.5" customHeight="1">
      <c r="A528" s="3">
        <v>4.05050135E8</v>
      </c>
      <c r="B528" s="3" t="s">
        <v>567</v>
      </c>
      <c r="C528" s="3" t="s">
        <v>554</v>
      </c>
      <c r="D528" s="3" t="s">
        <v>33</v>
      </c>
      <c r="E528" s="3" t="s">
        <v>28</v>
      </c>
      <c r="F528" s="4">
        <v>291.59</v>
      </c>
      <c r="G528" s="4">
        <v>582.02</v>
      </c>
      <c r="H528" s="4">
        <v>873.61</v>
      </c>
      <c r="I528" s="4">
        <v>873.61</v>
      </c>
      <c r="J528" s="4"/>
      <c r="K528" s="4">
        <v>1747.22</v>
      </c>
      <c r="L528" s="5">
        <v>1.0</v>
      </c>
      <c r="M528" s="4" t="str">
        <f t="shared" si="31"/>
        <v> R$  582.02 </v>
      </c>
      <c r="N528" s="4" t="str">
        <f t="shared" si="32"/>
        <v> R$  291.59 </v>
      </c>
      <c r="O528" s="3"/>
      <c r="P528" s="3"/>
    </row>
    <row r="529" ht="13.5" customHeight="1">
      <c r="A529" s="3">
        <v>4.05050224E8</v>
      </c>
      <c r="B529" s="3" t="s">
        <v>568</v>
      </c>
      <c r="C529" s="3" t="s">
        <v>554</v>
      </c>
      <c r="D529" s="3" t="s">
        <v>27</v>
      </c>
      <c r="E529" s="3" t="s">
        <v>558</v>
      </c>
      <c r="F529" s="4">
        <v>130.0</v>
      </c>
      <c r="G529" s="4">
        <v>306.44</v>
      </c>
      <c r="H529" s="4">
        <v>436.44</v>
      </c>
      <c r="I529" s="4">
        <v>872.88</v>
      </c>
      <c r="J529" s="4"/>
      <c r="K529" s="4">
        <v>1309.32</v>
      </c>
      <c r="L529" s="5">
        <v>2.0</v>
      </c>
      <c r="M529" s="4" t="str">
        <f t="shared" si="31"/>
        <v> R$  612.88 </v>
      </c>
      <c r="N529" s="4" t="str">
        <f t="shared" si="32"/>
        <v> R$  260.00 </v>
      </c>
      <c r="O529" s="3"/>
      <c r="P529" s="3"/>
    </row>
    <row r="530" ht="13.5" customHeight="1">
      <c r="A530" s="3">
        <v>4.05040105E8</v>
      </c>
      <c r="B530" s="3" t="s">
        <v>569</v>
      </c>
      <c r="C530" s="3" t="s">
        <v>554</v>
      </c>
      <c r="D530" s="3" t="s">
        <v>27</v>
      </c>
      <c r="E530" s="3" t="s">
        <v>558</v>
      </c>
      <c r="F530" s="4">
        <v>209.9</v>
      </c>
      <c r="G530" s="4">
        <v>636.29</v>
      </c>
      <c r="H530" s="4">
        <v>846.19</v>
      </c>
      <c r="I530" s="4">
        <v>846.19</v>
      </c>
      <c r="J530" s="4"/>
      <c r="K530" s="4">
        <v>1692.38</v>
      </c>
      <c r="L530" s="5">
        <v>1.0</v>
      </c>
      <c r="M530" s="4" t="str">
        <f t="shared" si="31"/>
        <v> R$  636.29 </v>
      </c>
      <c r="N530" s="4" t="str">
        <f t="shared" si="32"/>
        <v> R$  209.90 </v>
      </c>
      <c r="O530" s="3"/>
      <c r="P530" s="3"/>
    </row>
    <row r="531" ht="13.5" customHeight="1">
      <c r="A531" s="3">
        <v>4.05040067E8</v>
      </c>
      <c r="B531" s="3" t="s">
        <v>570</v>
      </c>
      <c r="C531" s="3" t="s">
        <v>554</v>
      </c>
      <c r="D531" s="3" t="s">
        <v>33</v>
      </c>
      <c r="E531" s="3" t="s">
        <v>28</v>
      </c>
      <c r="F531" s="4">
        <v>128.28</v>
      </c>
      <c r="G531" s="4">
        <v>287.3</v>
      </c>
      <c r="H531" s="4">
        <v>415.58</v>
      </c>
      <c r="I531" s="4">
        <v>831.16</v>
      </c>
      <c r="J531" s="4"/>
      <c r="K531" s="4">
        <v>1246.74</v>
      </c>
      <c r="L531" s="5">
        <v>2.0</v>
      </c>
      <c r="M531" s="4" t="str">
        <f t="shared" si="31"/>
        <v> R$  574.60 </v>
      </c>
      <c r="N531" s="4" t="str">
        <f t="shared" si="32"/>
        <v> R$  256.56 </v>
      </c>
      <c r="O531" s="3"/>
      <c r="P531" s="3"/>
    </row>
    <row r="532" ht="13.5" customHeight="1">
      <c r="A532" s="3">
        <v>4.05050232E8</v>
      </c>
      <c r="B532" s="3" t="s">
        <v>571</v>
      </c>
      <c r="C532" s="3" t="s">
        <v>554</v>
      </c>
      <c r="D532" s="3" t="s">
        <v>33</v>
      </c>
      <c r="E532" s="3" t="s">
        <v>28</v>
      </c>
      <c r="F532" s="4">
        <v>222.04</v>
      </c>
      <c r="G532" s="4">
        <v>572.85</v>
      </c>
      <c r="H532" s="4">
        <v>794.89</v>
      </c>
      <c r="I532" s="4">
        <v>794.89</v>
      </c>
      <c r="J532" s="4"/>
      <c r="K532" s="4">
        <v>1589.78</v>
      </c>
      <c r="L532" s="5">
        <v>1.0</v>
      </c>
      <c r="M532" s="4" t="str">
        <f t="shared" si="31"/>
        <v> R$  572.85 </v>
      </c>
      <c r="N532" s="4" t="str">
        <f t="shared" si="32"/>
        <v> R$  222.04 </v>
      </c>
      <c r="O532" s="3"/>
      <c r="P532" s="3"/>
    </row>
    <row r="533" ht="13.5" customHeight="1">
      <c r="A533" s="3">
        <v>4.05050372E8</v>
      </c>
      <c r="B533" s="3" t="s">
        <v>572</v>
      </c>
      <c r="C533" s="3" t="s">
        <v>554</v>
      </c>
      <c r="D533" s="3" t="s">
        <v>27</v>
      </c>
      <c r="E533" s="3" t="s">
        <v>558</v>
      </c>
      <c r="F533" s="4">
        <v>128.64</v>
      </c>
      <c r="G533" s="4">
        <v>642.96</v>
      </c>
      <c r="H533" s="4">
        <v>771.6</v>
      </c>
      <c r="I533" s="4">
        <v>450.0</v>
      </c>
      <c r="J533" s="4"/>
      <c r="K533" s="4">
        <v>1221.6</v>
      </c>
      <c r="L533" s="5">
        <v>0.583203732503888</v>
      </c>
      <c r="M533" s="4" t="str">
        <f t="shared" si="31"/>
        <v> R$  374.98 </v>
      </c>
      <c r="N533" s="4" t="str">
        <f t="shared" si="32"/>
        <v> R$  75.02 </v>
      </c>
      <c r="O533" s="3"/>
      <c r="P533" s="3"/>
    </row>
    <row r="534" ht="13.5" customHeight="1">
      <c r="A534" s="3">
        <v>4.05030134E8</v>
      </c>
      <c r="B534" s="3" t="s">
        <v>573</v>
      </c>
      <c r="C534" s="3" t="s">
        <v>554</v>
      </c>
      <c r="D534" s="3" t="s">
        <v>27</v>
      </c>
      <c r="E534" s="3" t="s">
        <v>558</v>
      </c>
      <c r="F534" s="4">
        <v>110.0</v>
      </c>
      <c r="G534" s="4">
        <v>271.08</v>
      </c>
      <c r="H534" s="4">
        <v>381.08</v>
      </c>
      <c r="I534" s="4">
        <v>762.16</v>
      </c>
      <c r="J534" s="4"/>
      <c r="K534" s="4">
        <v>1143.24</v>
      </c>
      <c r="L534" s="5">
        <v>2.0</v>
      </c>
      <c r="M534" s="4" t="str">
        <f t="shared" si="31"/>
        <v> R$  542.16 </v>
      </c>
      <c r="N534" s="4" t="str">
        <f t="shared" si="32"/>
        <v> R$  220.00 </v>
      </c>
      <c r="O534" s="3"/>
      <c r="P534" s="3"/>
    </row>
    <row r="535" ht="13.5" customHeight="1">
      <c r="A535" s="3">
        <v>4.05030185E8</v>
      </c>
      <c r="B535" s="3" t="s">
        <v>574</v>
      </c>
      <c r="C535" s="3" t="s">
        <v>554</v>
      </c>
      <c r="D535" s="3" t="s">
        <v>33</v>
      </c>
      <c r="E535" s="3" t="s">
        <v>28</v>
      </c>
      <c r="F535" s="4">
        <v>180.0</v>
      </c>
      <c r="G535" s="4">
        <v>563.0</v>
      </c>
      <c r="H535" s="4">
        <v>743.0</v>
      </c>
      <c r="I535" s="4">
        <v>743.0</v>
      </c>
      <c r="J535" s="4"/>
      <c r="K535" s="4">
        <v>1486.0</v>
      </c>
      <c r="L535" s="5">
        <v>1.0</v>
      </c>
      <c r="M535" s="4" t="str">
        <f t="shared" si="31"/>
        <v> R$  563.00 </v>
      </c>
      <c r="N535" s="4" t="str">
        <f t="shared" si="32"/>
        <v> R$  180.00 </v>
      </c>
      <c r="O535" s="3"/>
      <c r="P535" s="3"/>
    </row>
    <row r="536" ht="13.5" customHeight="1">
      <c r="A536" s="3">
        <v>4.05040164E8</v>
      </c>
      <c r="B536" s="3" t="s">
        <v>575</v>
      </c>
      <c r="C536" s="3" t="s">
        <v>554</v>
      </c>
      <c r="D536" s="3" t="s">
        <v>33</v>
      </c>
      <c r="E536" s="3" t="s">
        <v>28</v>
      </c>
      <c r="F536" s="4">
        <v>194.96</v>
      </c>
      <c r="G536" s="4">
        <v>535.46</v>
      </c>
      <c r="H536" s="4">
        <v>730.42</v>
      </c>
      <c r="I536" s="4">
        <v>730.42</v>
      </c>
      <c r="J536" s="4"/>
      <c r="K536" s="4">
        <v>1460.84</v>
      </c>
      <c r="L536" s="5">
        <v>1.0</v>
      </c>
      <c r="M536" s="4" t="str">
        <f t="shared" si="31"/>
        <v> R$  535.46 </v>
      </c>
      <c r="N536" s="4" t="str">
        <f t="shared" si="32"/>
        <v> R$  194.96 </v>
      </c>
      <c r="O536" s="3"/>
      <c r="P536" s="3"/>
    </row>
    <row r="537" ht="13.5" customHeight="1">
      <c r="A537" s="3">
        <v>4.05010117E8</v>
      </c>
      <c r="B537" s="3" t="s">
        <v>576</v>
      </c>
      <c r="C537" s="3" t="s">
        <v>554</v>
      </c>
      <c r="D537" s="3" t="s">
        <v>27</v>
      </c>
      <c r="E537" s="3" t="s">
        <v>558</v>
      </c>
      <c r="F537" s="4">
        <v>242.01</v>
      </c>
      <c r="G537" s="4">
        <v>447.65</v>
      </c>
      <c r="H537" s="4">
        <v>689.66</v>
      </c>
      <c r="I537" s="4">
        <v>689.66</v>
      </c>
      <c r="J537" s="4"/>
      <c r="K537" s="4">
        <v>1379.32</v>
      </c>
      <c r="L537" s="5">
        <v>1.0</v>
      </c>
      <c r="M537" s="4" t="str">
        <f t="shared" si="31"/>
        <v> R$  447.65 </v>
      </c>
      <c r="N537" s="4" t="str">
        <f t="shared" si="32"/>
        <v> R$  242.01 </v>
      </c>
      <c r="O537" s="3"/>
      <c r="P537" s="3"/>
    </row>
    <row r="538" ht="13.5" customHeight="1">
      <c r="A538" s="3">
        <v>4.05010036E8</v>
      </c>
      <c r="B538" s="3" t="s">
        <v>577</v>
      </c>
      <c r="C538" s="3" t="s">
        <v>554</v>
      </c>
      <c r="D538" s="3" t="s">
        <v>27</v>
      </c>
      <c r="E538" s="3" t="s">
        <v>558</v>
      </c>
      <c r="F538" s="4">
        <v>239.28</v>
      </c>
      <c r="G538" s="4">
        <v>442.59</v>
      </c>
      <c r="H538" s="4">
        <v>681.87</v>
      </c>
      <c r="I538" s="4">
        <v>681.87</v>
      </c>
      <c r="J538" s="4"/>
      <c r="K538" s="4">
        <v>1363.74</v>
      </c>
      <c r="L538" s="5">
        <v>1.0</v>
      </c>
      <c r="M538" s="4" t="str">
        <f t="shared" si="31"/>
        <v> R$  442.59 </v>
      </c>
      <c r="N538" s="4" t="str">
        <f t="shared" si="32"/>
        <v> R$  239.28 </v>
      </c>
      <c r="O538" s="3"/>
      <c r="P538" s="3"/>
    </row>
    <row r="539" ht="13.5" customHeight="1">
      <c r="A539" s="3">
        <v>4.05050119E8</v>
      </c>
      <c r="B539" s="3" t="s">
        <v>578</v>
      </c>
      <c r="C539" s="3" t="s">
        <v>554</v>
      </c>
      <c r="D539" s="3" t="s">
        <v>27</v>
      </c>
      <c r="E539" s="3" t="s">
        <v>558</v>
      </c>
      <c r="F539" s="4">
        <v>120.0</v>
      </c>
      <c r="G539" s="4">
        <v>531.6</v>
      </c>
      <c r="H539" s="4">
        <v>651.6</v>
      </c>
      <c r="I539" s="4">
        <v>450.0</v>
      </c>
      <c r="J539" s="4"/>
      <c r="K539" s="4">
        <v>1101.6</v>
      </c>
      <c r="L539" s="5">
        <v>0.69060773480663</v>
      </c>
      <c r="M539" s="4" t="str">
        <f t="shared" si="31"/>
        <v> R$  367.13 </v>
      </c>
      <c r="N539" s="4" t="str">
        <f t="shared" si="32"/>
        <v> R$  82.87 </v>
      </c>
      <c r="O539" s="3"/>
      <c r="P539" s="3"/>
    </row>
    <row r="540" ht="13.5" customHeight="1">
      <c r="A540" s="3">
        <v>4.05040059E8</v>
      </c>
      <c r="B540" s="3" t="s">
        <v>579</v>
      </c>
      <c r="C540" s="3" t="s">
        <v>554</v>
      </c>
      <c r="D540" s="3" t="s">
        <v>33</v>
      </c>
      <c r="E540" s="3" t="s">
        <v>28</v>
      </c>
      <c r="F540" s="4">
        <v>233.34</v>
      </c>
      <c r="G540" s="4">
        <v>417.32</v>
      </c>
      <c r="H540" s="4">
        <v>650.66</v>
      </c>
      <c r="I540" s="4">
        <v>650.66</v>
      </c>
      <c r="J540" s="4"/>
      <c r="K540" s="4">
        <v>1301.32</v>
      </c>
      <c r="L540" s="5">
        <v>1.0</v>
      </c>
      <c r="M540" s="4" t="str">
        <f t="shared" si="31"/>
        <v> R$  417.32 </v>
      </c>
      <c r="N540" s="4" t="str">
        <f t="shared" si="32"/>
        <v> R$  233.34 </v>
      </c>
      <c r="O540" s="3"/>
      <c r="P540" s="3"/>
    </row>
    <row r="541" ht="13.5" customHeight="1">
      <c r="A541" s="3">
        <v>4.05010125E8</v>
      </c>
      <c r="B541" s="3" t="s">
        <v>580</v>
      </c>
      <c r="C541" s="3" t="s">
        <v>554</v>
      </c>
      <c r="D541" s="3" t="s">
        <v>27</v>
      </c>
      <c r="E541" s="3" t="s">
        <v>558</v>
      </c>
      <c r="F541" s="4">
        <v>111.12</v>
      </c>
      <c r="G541" s="4">
        <v>199.92</v>
      </c>
      <c r="H541" s="4">
        <v>311.04</v>
      </c>
      <c r="I541" s="4">
        <v>622.08</v>
      </c>
      <c r="J541" s="4"/>
      <c r="K541" s="4">
        <v>933.12</v>
      </c>
      <c r="L541" s="5">
        <v>2.0</v>
      </c>
      <c r="M541" s="4" t="str">
        <f t="shared" si="31"/>
        <v> R$  399.84 </v>
      </c>
      <c r="N541" s="4" t="str">
        <f t="shared" si="32"/>
        <v> R$  222.24 </v>
      </c>
      <c r="O541" s="3"/>
      <c r="P541" s="3"/>
    </row>
    <row r="542" ht="13.5" customHeight="1">
      <c r="A542" s="3">
        <v>4.05040148E8</v>
      </c>
      <c r="B542" s="3" t="s">
        <v>581</v>
      </c>
      <c r="C542" s="3" t="s">
        <v>554</v>
      </c>
      <c r="D542" s="3" t="s">
        <v>33</v>
      </c>
      <c r="E542" s="3" t="s">
        <v>28</v>
      </c>
      <c r="F542" s="4">
        <v>201.85</v>
      </c>
      <c r="G542" s="4">
        <v>417.32</v>
      </c>
      <c r="H542" s="4">
        <v>619.17</v>
      </c>
      <c r="I542" s="4">
        <v>619.17</v>
      </c>
      <c r="J542" s="4"/>
      <c r="K542" s="4">
        <v>1238.34</v>
      </c>
      <c r="L542" s="5">
        <v>1.0</v>
      </c>
      <c r="M542" s="4" t="str">
        <f t="shared" si="31"/>
        <v> R$  417.32 </v>
      </c>
      <c r="N542" s="4" t="str">
        <f t="shared" si="32"/>
        <v> R$  201.85 </v>
      </c>
      <c r="O542" s="3"/>
      <c r="P542" s="3"/>
    </row>
    <row r="543" ht="13.5" customHeight="1">
      <c r="A543" s="3">
        <v>4.0501001E8</v>
      </c>
      <c r="B543" s="3" t="s">
        <v>582</v>
      </c>
      <c r="C543" s="3" t="s">
        <v>554</v>
      </c>
      <c r="D543" s="3" t="s">
        <v>27</v>
      </c>
      <c r="E543" s="3" t="s">
        <v>558</v>
      </c>
      <c r="F543" s="4">
        <v>86.28</v>
      </c>
      <c r="G543" s="4">
        <v>117.46</v>
      </c>
      <c r="H543" s="4">
        <v>203.74</v>
      </c>
      <c r="I543" s="4">
        <v>611.22</v>
      </c>
      <c r="J543" s="4"/>
      <c r="K543" s="4">
        <v>814.96</v>
      </c>
      <c r="L543" s="5">
        <v>3.0</v>
      </c>
      <c r="M543" s="4" t="str">
        <f t="shared" si="31"/>
        <v> R$  352.38 </v>
      </c>
      <c r="N543" s="4" t="str">
        <f t="shared" si="32"/>
        <v> R$  258.84 </v>
      </c>
      <c r="O543" s="3"/>
      <c r="P543" s="3"/>
    </row>
    <row r="544" ht="13.5" customHeight="1">
      <c r="A544" s="3">
        <v>4.0501015E8</v>
      </c>
      <c r="B544" s="3" t="s">
        <v>583</v>
      </c>
      <c r="C544" s="3" t="s">
        <v>554</v>
      </c>
      <c r="D544" s="3" t="s">
        <v>33</v>
      </c>
      <c r="E544" s="3" t="s">
        <v>28</v>
      </c>
      <c r="F544" s="4">
        <v>71.45</v>
      </c>
      <c r="G544" s="4">
        <v>132.28</v>
      </c>
      <c r="H544" s="4">
        <v>203.73</v>
      </c>
      <c r="I544" s="4">
        <v>611.19</v>
      </c>
      <c r="J544" s="4"/>
      <c r="K544" s="4">
        <v>814.92</v>
      </c>
      <c r="L544" s="5">
        <v>3.0</v>
      </c>
      <c r="M544" s="4" t="str">
        <f t="shared" si="31"/>
        <v> R$  396.84 </v>
      </c>
      <c r="N544" s="4" t="str">
        <f t="shared" si="32"/>
        <v> R$  214.35 </v>
      </c>
      <c r="O544" s="3"/>
      <c r="P544" s="3"/>
    </row>
    <row r="545" ht="13.5" customHeight="1">
      <c r="A545" s="3">
        <v>4.05040075E8</v>
      </c>
      <c r="B545" s="3" t="s">
        <v>584</v>
      </c>
      <c r="C545" s="3" t="s">
        <v>554</v>
      </c>
      <c r="D545" s="3" t="s">
        <v>33</v>
      </c>
      <c r="E545" s="3" t="s">
        <v>28</v>
      </c>
      <c r="F545" s="4">
        <v>181.34</v>
      </c>
      <c r="G545" s="4">
        <v>406.18</v>
      </c>
      <c r="H545" s="4">
        <v>587.52</v>
      </c>
      <c r="I545" s="4">
        <v>587.52</v>
      </c>
      <c r="J545" s="4"/>
      <c r="K545" s="4">
        <v>1175.04</v>
      </c>
      <c r="L545" s="5">
        <v>1.0</v>
      </c>
      <c r="M545" s="4" t="str">
        <f t="shared" si="31"/>
        <v> R$  406.18 </v>
      </c>
      <c r="N545" s="4" t="str">
        <f t="shared" si="32"/>
        <v> R$  181.34 </v>
      </c>
      <c r="O545" s="3"/>
      <c r="P545" s="3"/>
    </row>
    <row r="546" ht="13.5" customHeight="1">
      <c r="A546" s="3">
        <v>4.05040156E8</v>
      </c>
      <c r="B546" s="3" t="s">
        <v>585</v>
      </c>
      <c r="C546" s="3" t="s">
        <v>554</v>
      </c>
      <c r="D546" s="3" t="s">
        <v>33</v>
      </c>
      <c r="E546" s="3" t="s">
        <v>28</v>
      </c>
      <c r="F546" s="4">
        <v>175.0</v>
      </c>
      <c r="G546" s="4">
        <v>412.51</v>
      </c>
      <c r="H546" s="4">
        <v>587.51</v>
      </c>
      <c r="I546" s="4">
        <v>587.51</v>
      </c>
      <c r="J546" s="4"/>
      <c r="K546" s="4">
        <v>1175.02</v>
      </c>
      <c r="L546" s="5">
        <v>1.0</v>
      </c>
      <c r="M546" s="4" t="str">
        <f t="shared" si="31"/>
        <v> R$  412.51 </v>
      </c>
      <c r="N546" s="4" t="str">
        <f t="shared" si="32"/>
        <v> R$  175.00 </v>
      </c>
      <c r="O546" s="3"/>
      <c r="P546" s="3"/>
    </row>
    <row r="547" ht="13.5" customHeight="1">
      <c r="A547" s="3">
        <v>4.05050046E8</v>
      </c>
      <c r="B547" s="3" t="s">
        <v>586</v>
      </c>
      <c r="C547" s="3" t="s">
        <v>554</v>
      </c>
      <c r="D547" s="3" t="s">
        <v>27</v>
      </c>
      <c r="E547" s="3" t="s">
        <v>558</v>
      </c>
      <c r="F547" s="4">
        <v>169.19</v>
      </c>
      <c r="G547" s="4">
        <v>418.32</v>
      </c>
      <c r="H547" s="4">
        <v>587.51</v>
      </c>
      <c r="I547" s="4">
        <v>587.51</v>
      </c>
      <c r="J547" s="4"/>
      <c r="K547" s="4">
        <v>1175.02</v>
      </c>
      <c r="L547" s="5">
        <v>1.0</v>
      </c>
      <c r="M547" s="4" t="str">
        <f t="shared" si="31"/>
        <v> R$  418.32 </v>
      </c>
      <c r="N547" s="4" t="str">
        <f t="shared" si="32"/>
        <v> R$  169.19 </v>
      </c>
      <c r="O547" s="3"/>
      <c r="P547" s="3"/>
    </row>
    <row r="548" ht="13.5" customHeight="1">
      <c r="A548" s="3">
        <v>4.05040016E8</v>
      </c>
      <c r="B548" s="3" t="s">
        <v>587</v>
      </c>
      <c r="C548" s="3" t="s">
        <v>554</v>
      </c>
      <c r="D548" s="3" t="s">
        <v>27</v>
      </c>
      <c r="E548" s="3" t="s">
        <v>558</v>
      </c>
      <c r="F548" s="4">
        <v>114.98</v>
      </c>
      <c r="G548" s="4">
        <v>167.11</v>
      </c>
      <c r="H548" s="4">
        <v>282.09</v>
      </c>
      <c r="I548" s="4">
        <v>564.18</v>
      </c>
      <c r="J548" s="4"/>
      <c r="K548" s="4">
        <v>846.27</v>
      </c>
      <c r="L548" s="5">
        <v>2.0</v>
      </c>
      <c r="M548" s="4" t="str">
        <f t="shared" si="31"/>
        <v> R$  334.22 </v>
      </c>
      <c r="N548" s="4" t="str">
        <f t="shared" si="32"/>
        <v> R$  229.96 </v>
      </c>
      <c r="O548" s="3"/>
      <c r="P548" s="3"/>
    </row>
    <row r="549" ht="13.5" customHeight="1">
      <c r="A549" s="3">
        <v>4.05010028E8</v>
      </c>
      <c r="B549" s="3" t="s">
        <v>588</v>
      </c>
      <c r="C549" s="3" t="s">
        <v>554</v>
      </c>
      <c r="D549" s="3" t="s">
        <v>27</v>
      </c>
      <c r="E549" s="3" t="s">
        <v>558</v>
      </c>
      <c r="F549" s="4">
        <v>116.69</v>
      </c>
      <c r="G549" s="4">
        <v>162.21</v>
      </c>
      <c r="H549" s="4">
        <v>278.9</v>
      </c>
      <c r="I549" s="4">
        <v>557.8</v>
      </c>
      <c r="J549" s="4"/>
      <c r="K549" s="4">
        <v>836.7</v>
      </c>
      <c r="L549" s="5">
        <v>2.0</v>
      </c>
      <c r="M549" s="4" t="str">
        <f t="shared" si="31"/>
        <v> R$  324.42 </v>
      </c>
      <c r="N549" s="4" t="str">
        <f t="shared" si="32"/>
        <v> R$  233.38 </v>
      </c>
      <c r="O549" s="3"/>
      <c r="P549" s="3"/>
    </row>
    <row r="550" ht="13.5" customHeight="1">
      <c r="A550" s="3">
        <v>4.05050097E8</v>
      </c>
      <c r="B550" s="3" t="s">
        <v>589</v>
      </c>
      <c r="C550" s="3" t="s">
        <v>554</v>
      </c>
      <c r="D550" s="3" t="s">
        <v>27</v>
      </c>
      <c r="E550" s="3" t="s">
        <v>558</v>
      </c>
      <c r="F550" s="4">
        <v>212.64</v>
      </c>
      <c r="G550" s="4">
        <v>318.96</v>
      </c>
      <c r="H550" s="4">
        <v>531.6</v>
      </c>
      <c r="I550" s="4">
        <v>531.6</v>
      </c>
      <c r="J550" s="4"/>
      <c r="K550" s="4">
        <v>1063.2</v>
      </c>
      <c r="L550" s="5">
        <v>1.0</v>
      </c>
      <c r="M550" s="4" t="str">
        <f t="shared" si="31"/>
        <v> R$  318.96 </v>
      </c>
      <c r="N550" s="4" t="str">
        <f t="shared" si="32"/>
        <v> R$  212.64 </v>
      </c>
      <c r="O550" s="3"/>
      <c r="P550" s="3"/>
    </row>
    <row r="551" ht="13.5" customHeight="1">
      <c r="A551" s="3">
        <v>4.05050216E8</v>
      </c>
      <c r="B551" s="3" t="s">
        <v>590</v>
      </c>
      <c r="C551" s="3" t="s">
        <v>554</v>
      </c>
      <c r="D551" s="3" t="s">
        <v>27</v>
      </c>
      <c r="E551" s="3" t="s">
        <v>558</v>
      </c>
      <c r="F551" s="4">
        <v>55.04</v>
      </c>
      <c r="G551" s="4">
        <v>117.23</v>
      </c>
      <c r="H551" s="4">
        <v>172.27</v>
      </c>
      <c r="I551" s="4">
        <v>516.81</v>
      </c>
      <c r="J551" s="4"/>
      <c r="K551" s="4">
        <v>689.08</v>
      </c>
      <c r="L551" s="5">
        <v>3.0</v>
      </c>
      <c r="M551" s="4" t="str">
        <f t="shared" si="31"/>
        <v> R$  351.69 </v>
      </c>
      <c r="N551" s="4" t="str">
        <f t="shared" si="32"/>
        <v> R$  165.12 </v>
      </c>
      <c r="O551" s="3"/>
      <c r="P551" s="3"/>
    </row>
    <row r="552" ht="13.5" customHeight="1">
      <c r="A552" s="3">
        <v>4.05050011E8</v>
      </c>
      <c r="B552" s="3" t="s">
        <v>591</v>
      </c>
      <c r="C552" s="3" t="s">
        <v>554</v>
      </c>
      <c r="D552" s="3" t="s">
        <v>27</v>
      </c>
      <c r="E552" s="3" t="s">
        <v>558</v>
      </c>
      <c r="F552" s="4">
        <v>101.84</v>
      </c>
      <c r="G552" s="4">
        <v>148.01</v>
      </c>
      <c r="H552" s="4">
        <v>249.85</v>
      </c>
      <c r="I552" s="4">
        <v>499.7</v>
      </c>
      <c r="J552" s="4"/>
      <c r="K552" s="4">
        <v>749.55</v>
      </c>
      <c r="L552" s="5">
        <v>2.0</v>
      </c>
      <c r="M552" s="4" t="str">
        <f t="shared" si="31"/>
        <v> R$  296.02 </v>
      </c>
      <c r="N552" s="4" t="str">
        <f t="shared" si="32"/>
        <v> R$  203.68 </v>
      </c>
      <c r="O552" s="3"/>
      <c r="P552" s="3"/>
    </row>
    <row r="553" ht="13.5" customHeight="1">
      <c r="A553" s="3">
        <v>4.050501E8</v>
      </c>
      <c r="B553" s="3" t="s">
        <v>592</v>
      </c>
      <c r="C553" s="3" t="s">
        <v>554</v>
      </c>
      <c r="D553" s="3" t="s">
        <v>27</v>
      </c>
      <c r="E553" s="3" t="s">
        <v>558</v>
      </c>
      <c r="F553" s="4">
        <v>108.0</v>
      </c>
      <c r="G553" s="4">
        <v>375.6</v>
      </c>
      <c r="H553" s="4">
        <v>483.6</v>
      </c>
      <c r="I553" s="4">
        <v>483.6</v>
      </c>
      <c r="J553" s="4"/>
      <c r="K553" s="4">
        <v>967.2</v>
      </c>
      <c r="L553" s="5">
        <v>1.0</v>
      </c>
      <c r="M553" s="4" t="str">
        <f t="shared" si="31"/>
        <v> R$  375.60 </v>
      </c>
      <c r="N553" s="4" t="str">
        <f t="shared" si="32"/>
        <v> R$  108.00 </v>
      </c>
      <c r="O553" s="3"/>
      <c r="P553" s="3"/>
    </row>
    <row r="554" ht="13.5" customHeight="1">
      <c r="A554" s="11">
        <v>4.05010079E8</v>
      </c>
      <c r="B554" s="11" t="s">
        <v>593</v>
      </c>
      <c r="C554" s="11" t="s">
        <v>554</v>
      </c>
      <c r="D554" s="11" t="s">
        <v>27</v>
      </c>
      <c r="E554" s="11" t="s">
        <v>558</v>
      </c>
      <c r="F554" s="12">
        <v>23.45</v>
      </c>
      <c r="G554" s="12">
        <v>55.3</v>
      </c>
      <c r="H554" s="12">
        <v>78.75</v>
      </c>
      <c r="I554" s="12">
        <v>472.5</v>
      </c>
      <c r="J554" s="12"/>
      <c r="K554" s="12">
        <v>551.25</v>
      </c>
      <c r="L554" s="13">
        <v>6.0</v>
      </c>
      <c r="M554" s="12" t="str">
        <f>G554*4</f>
        <v> R$  221.20 </v>
      </c>
      <c r="N554" s="12" t="str">
        <f>F554*4</f>
        <v> R$  93.80 </v>
      </c>
      <c r="O554" s="12" t="str">
        <f>H554*2</f>
        <v> R$  157.50 </v>
      </c>
      <c r="P554" s="11"/>
    </row>
    <row r="555" ht="13.5" customHeight="1">
      <c r="A555" s="3">
        <v>4.0504021E8</v>
      </c>
      <c r="B555" s="3" t="s">
        <v>594</v>
      </c>
      <c r="C555" s="3" t="s">
        <v>554</v>
      </c>
      <c r="D555" s="3" t="s">
        <v>27</v>
      </c>
      <c r="E555" s="3" t="s">
        <v>558</v>
      </c>
      <c r="F555" s="4">
        <v>107.28</v>
      </c>
      <c r="G555" s="4">
        <v>346.33</v>
      </c>
      <c r="H555" s="4">
        <v>453.61</v>
      </c>
      <c r="I555" s="4">
        <v>453.61</v>
      </c>
      <c r="J555" s="4"/>
      <c r="K555" s="4">
        <v>907.22</v>
      </c>
      <c r="L555" s="5">
        <v>1.0</v>
      </c>
      <c r="M555" s="4" t="str">
        <f t="shared" ref="M555:M687" si="33">G555*L555</f>
        <v> R$  346.33 </v>
      </c>
      <c r="N555" s="4" t="str">
        <f t="shared" ref="N555:N687" si="34">F555*L555</f>
        <v> R$  107.28 </v>
      </c>
      <c r="O555" s="3"/>
      <c r="P555" s="3"/>
    </row>
    <row r="556" ht="13.5" customHeight="1">
      <c r="A556" s="3">
        <v>4.05050054E8</v>
      </c>
      <c r="B556" s="3" t="s">
        <v>595</v>
      </c>
      <c r="C556" s="3" t="s">
        <v>554</v>
      </c>
      <c r="D556" s="3" t="s">
        <v>27</v>
      </c>
      <c r="E556" s="3" t="s">
        <v>558</v>
      </c>
      <c r="F556" s="4">
        <v>109.28</v>
      </c>
      <c r="G556" s="4">
        <v>344.13</v>
      </c>
      <c r="H556" s="4">
        <v>453.41</v>
      </c>
      <c r="I556" s="4">
        <v>453.41</v>
      </c>
      <c r="J556" s="4"/>
      <c r="K556" s="4">
        <v>906.82</v>
      </c>
      <c r="L556" s="5">
        <v>1.0</v>
      </c>
      <c r="M556" s="4" t="str">
        <f t="shared" si="33"/>
        <v> R$  344.13 </v>
      </c>
      <c r="N556" s="4" t="str">
        <f t="shared" si="34"/>
        <v> R$  109.28 </v>
      </c>
      <c r="O556" s="3"/>
      <c r="P556" s="3"/>
    </row>
    <row r="557" ht="13.5" customHeight="1">
      <c r="A557" s="3">
        <v>4.05040202E8</v>
      </c>
      <c r="B557" s="3" t="s">
        <v>596</v>
      </c>
      <c r="C557" s="3" t="s">
        <v>554</v>
      </c>
      <c r="D557" s="3" t="s">
        <v>27</v>
      </c>
      <c r="E557" s="3" t="s">
        <v>558</v>
      </c>
      <c r="F557" s="4">
        <v>114.31</v>
      </c>
      <c r="G557" s="4">
        <v>335.13</v>
      </c>
      <c r="H557" s="4">
        <v>449.44</v>
      </c>
      <c r="I557" s="4">
        <v>449.44</v>
      </c>
      <c r="J557" s="4"/>
      <c r="K557" s="4">
        <v>898.88</v>
      </c>
      <c r="L557" s="5">
        <v>1.0</v>
      </c>
      <c r="M557" s="4" t="str">
        <f t="shared" si="33"/>
        <v> R$  335.13 </v>
      </c>
      <c r="N557" s="4" t="str">
        <f t="shared" si="34"/>
        <v> R$  114.31 </v>
      </c>
      <c r="O557" s="3"/>
      <c r="P557" s="3"/>
    </row>
    <row r="558" ht="13.5" customHeight="1">
      <c r="A558" s="3">
        <v>4.05030193E8</v>
      </c>
      <c r="B558" s="3" t="s">
        <v>597</v>
      </c>
      <c r="C558" s="3" t="s">
        <v>554</v>
      </c>
      <c r="D558" s="3" t="s">
        <v>27</v>
      </c>
      <c r="E558" s="3" t="s">
        <v>558</v>
      </c>
      <c r="F558" s="4">
        <v>172.18</v>
      </c>
      <c r="G558" s="4">
        <v>258.28</v>
      </c>
      <c r="H558" s="4">
        <v>430.46</v>
      </c>
      <c r="I558" s="4">
        <v>430.46</v>
      </c>
      <c r="J558" s="4"/>
      <c r="K558" s="4">
        <v>860.92</v>
      </c>
      <c r="L558" s="5">
        <v>1.0</v>
      </c>
      <c r="M558" s="4" t="str">
        <f t="shared" si="33"/>
        <v> R$  258.28 </v>
      </c>
      <c r="N558" s="4" t="str">
        <f t="shared" si="34"/>
        <v> R$  172.18 </v>
      </c>
      <c r="O558" s="3"/>
      <c r="P558" s="3"/>
    </row>
    <row r="559" ht="13.5" customHeight="1">
      <c r="A559" s="3">
        <v>4.16030149E8</v>
      </c>
      <c r="B559" s="3" t="s">
        <v>598</v>
      </c>
      <c r="C559" s="3" t="s">
        <v>599</v>
      </c>
      <c r="D559" s="3" t="s">
        <v>33</v>
      </c>
      <c r="E559" s="3" t="s">
        <v>28</v>
      </c>
      <c r="F559" s="4">
        <v>198.96</v>
      </c>
      <c r="G559" s="4">
        <v>191.76</v>
      </c>
      <c r="H559" s="4">
        <v>390.72</v>
      </c>
      <c r="I559" s="4">
        <v>390.72</v>
      </c>
      <c r="J559" s="4"/>
      <c r="K559" s="4">
        <v>781.44</v>
      </c>
      <c r="L559" s="5">
        <v>1.0</v>
      </c>
      <c r="M559" s="4" t="str">
        <f t="shared" si="33"/>
        <v> R$  191.76 </v>
      </c>
      <c r="N559" s="4" t="str">
        <f t="shared" si="34"/>
        <v> R$  198.96 </v>
      </c>
      <c r="O559" s="3"/>
      <c r="P559" s="3"/>
    </row>
    <row r="560" ht="13.5" customHeight="1">
      <c r="A560" s="3">
        <v>4.1608003E8</v>
      </c>
      <c r="B560" s="3" t="s">
        <v>600</v>
      </c>
      <c r="C560" s="3" t="s">
        <v>599</v>
      </c>
      <c r="D560" s="3" t="s">
        <v>33</v>
      </c>
      <c r="E560" s="3" t="s">
        <v>28</v>
      </c>
      <c r="F560" s="4">
        <v>105.0</v>
      </c>
      <c r="G560" s="4">
        <v>291.18</v>
      </c>
      <c r="H560" s="4">
        <v>396.18</v>
      </c>
      <c r="I560" s="4">
        <v>396.18</v>
      </c>
      <c r="J560" s="4"/>
      <c r="K560" s="4">
        <v>792.36</v>
      </c>
      <c r="L560" s="5">
        <v>1.0</v>
      </c>
      <c r="M560" s="4" t="str">
        <f t="shared" si="33"/>
        <v> R$  291.18 </v>
      </c>
      <c r="N560" s="4" t="str">
        <f t="shared" si="34"/>
        <v> R$  105.00 </v>
      </c>
      <c r="O560" s="3"/>
      <c r="P560" s="3"/>
    </row>
    <row r="561" ht="13.5" customHeight="1">
      <c r="A561" s="3">
        <v>4.16080014E8</v>
      </c>
      <c r="B561" s="3" t="s">
        <v>601</v>
      </c>
      <c r="C561" s="3" t="s">
        <v>599</v>
      </c>
      <c r="D561" s="3" t="s">
        <v>33</v>
      </c>
      <c r="E561" s="3" t="s">
        <v>28</v>
      </c>
      <c r="F561" s="4">
        <v>105.0</v>
      </c>
      <c r="G561" s="4">
        <v>291.18</v>
      </c>
      <c r="H561" s="4">
        <v>396.18</v>
      </c>
      <c r="I561" s="4">
        <v>396.18</v>
      </c>
      <c r="J561" s="4"/>
      <c r="K561" s="4">
        <v>792.36</v>
      </c>
      <c r="L561" s="5">
        <v>1.0</v>
      </c>
      <c r="M561" s="4" t="str">
        <f t="shared" si="33"/>
        <v> R$  291.18 </v>
      </c>
      <c r="N561" s="4" t="str">
        <f t="shared" si="34"/>
        <v> R$  105.00 </v>
      </c>
      <c r="O561" s="3"/>
      <c r="P561" s="3"/>
    </row>
    <row r="562" ht="13.5" customHeight="1">
      <c r="A562" s="3">
        <v>4.1608012E8</v>
      </c>
      <c r="B562" s="3" t="s">
        <v>602</v>
      </c>
      <c r="C562" s="3" t="s">
        <v>599</v>
      </c>
      <c r="D562" s="3" t="s">
        <v>33</v>
      </c>
      <c r="E562" s="3" t="s">
        <v>28</v>
      </c>
      <c r="F562" s="4">
        <v>140.06</v>
      </c>
      <c r="G562" s="4">
        <v>425.8</v>
      </c>
      <c r="H562" s="4">
        <v>565.86</v>
      </c>
      <c r="I562" s="4">
        <v>565.86</v>
      </c>
      <c r="J562" s="4"/>
      <c r="K562" s="4">
        <v>1131.72</v>
      </c>
      <c r="L562" s="5">
        <v>1.0</v>
      </c>
      <c r="M562" s="4" t="str">
        <f t="shared" si="33"/>
        <v> R$  425.80 </v>
      </c>
      <c r="N562" s="4" t="str">
        <f t="shared" si="34"/>
        <v> R$  140.06 </v>
      </c>
      <c r="O562" s="3"/>
      <c r="P562" s="3"/>
    </row>
    <row r="563" ht="13.5" customHeight="1">
      <c r="A563" s="3">
        <v>4.1602024E8</v>
      </c>
      <c r="B563" s="3" t="s">
        <v>603</v>
      </c>
      <c r="C563" s="3" t="s">
        <v>599</v>
      </c>
      <c r="D563" s="3" t="s">
        <v>33</v>
      </c>
      <c r="E563" s="3" t="s">
        <v>28</v>
      </c>
      <c r="F563" s="4">
        <v>184.58</v>
      </c>
      <c r="G563" s="4">
        <v>543.29</v>
      </c>
      <c r="H563" s="4">
        <v>727.87</v>
      </c>
      <c r="I563" s="4">
        <v>727.87</v>
      </c>
      <c r="J563" s="4"/>
      <c r="K563" s="4">
        <v>1455.74</v>
      </c>
      <c r="L563" s="5">
        <v>1.0</v>
      </c>
      <c r="M563" s="4" t="str">
        <f t="shared" si="33"/>
        <v> R$  543.29 </v>
      </c>
      <c r="N563" s="4" t="str">
        <f t="shared" si="34"/>
        <v> R$  184.58 </v>
      </c>
      <c r="O563" s="3"/>
      <c r="P563" s="3"/>
    </row>
    <row r="564" ht="13.5" customHeight="1">
      <c r="A564" s="3">
        <v>4.16030033E8</v>
      </c>
      <c r="B564" s="3" t="s">
        <v>604</v>
      </c>
      <c r="C564" s="3" t="s">
        <v>599</v>
      </c>
      <c r="D564" s="3" t="s">
        <v>33</v>
      </c>
      <c r="E564" s="3" t="s">
        <v>28</v>
      </c>
      <c r="F564" s="4">
        <v>171.62</v>
      </c>
      <c r="G564" s="4">
        <v>591.39</v>
      </c>
      <c r="H564" s="4">
        <v>763.01</v>
      </c>
      <c r="I564" s="4">
        <v>763.01</v>
      </c>
      <c r="J564" s="4"/>
      <c r="K564" s="4">
        <v>1526.02</v>
      </c>
      <c r="L564" s="5">
        <v>1.0</v>
      </c>
      <c r="M564" s="4" t="str">
        <f t="shared" si="33"/>
        <v> R$  591.39 </v>
      </c>
      <c r="N564" s="4" t="str">
        <f t="shared" si="34"/>
        <v> R$  171.62 </v>
      </c>
      <c r="O564" s="3"/>
      <c r="P564" s="3"/>
    </row>
    <row r="565" ht="13.5" customHeight="1">
      <c r="A565" s="3">
        <v>4.16030327E8</v>
      </c>
      <c r="B565" s="3" t="s">
        <v>605</v>
      </c>
      <c r="C565" s="3" t="s">
        <v>599</v>
      </c>
      <c r="D565" s="3" t="s">
        <v>33</v>
      </c>
      <c r="E565" s="3" t="s">
        <v>28</v>
      </c>
      <c r="F565" s="4">
        <v>200.1</v>
      </c>
      <c r="G565" s="4">
        <v>591.39</v>
      </c>
      <c r="H565" s="4">
        <v>791.49</v>
      </c>
      <c r="I565" s="4">
        <v>791.49</v>
      </c>
      <c r="J565" s="4"/>
      <c r="K565" s="4">
        <v>1582.98</v>
      </c>
      <c r="L565" s="5">
        <v>1.0</v>
      </c>
      <c r="M565" s="4" t="str">
        <f t="shared" si="33"/>
        <v> R$  591.39 </v>
      </c>
      <c r="N565" s="4" t="str">
        <f t="shared" si="34"/>
        <v> R$  200.10 </v>
      </c>
      <c r="O565" s="3"/>
      <c r="P565" s="3"/>
    </row>
    <row r="566" ht="13.5" customHeight="1">
      <c r="A566" s="3">
        <v>4.16030025E8</v>
      </c>
      <c r="B566" s="3" t="s">
        <v>606</v>
      </c>
      <c r="C566" s="3" t="s">
        <v>599</v>
      </c>
      <c r="D566" s="3" t="s">
        <v>33</v>
      </c>
      <c r="E566" s="3" t="s">
        <v>28</v>
      </c>
      <c r="F566" s="4">
        <v>200.1</v>
      </c>
      <c r="G566" s="4">
        <v>591.39</v>
      </c>
      <c r="H566" s="4">
        <v>791.49</v>
      </c>
      <c r="I566" s="4">
        <v>791.49</v>
      </c>
      <c r="J566" s="4"/>
      <c r="K566" s="4">
        <v>1582.98</v>
      </c>
      <c r="L566" s="5">
        <v>1.0</v>
      </c>
      <c r="M566" s="4" t="str">
        <f t="shared" si="33"/>
        <v> R$  591.39 </v>
      </c>
      <c r="N566" s="4" t="str">
        <f t="shared" si="34"/>
        <v> R$  200.10 </v>
      </c>
      <c r="O566" s="3"/>
      <c r="P566" s="3"/>
    </row>
    <row r="567" ht="13.5" customHeight="1">
      <c r="A567" s="3">
        <v>4.16030157E8</v>
      </c>
      <c r="B567" s="3" t="s">
        <v>607</v>
      </c>
      <c r="C567" s="3" t="s">
        <v>599</v>
      </c>
      <c r="D567" s="3" t="s">
        <v>33</v>
      </c>
      <c r="E567" s="3" t="s">
        <v>28</v>
      </c>
      <c r="F567" s="4">
        <v>200.1</v>
      </c>
      <c r="G567" s="4">
        <v>591.39</v>
      </c>
      <c r="H567" s="4">
        <v>791.49</v>
      </c>
      <c r="I567" s="4">
        <v>791.49</v>
      </c>
      <c r="J567" s="4"/>
      <c r="K567" s="4">
        <v>1582.98</v>
      </c>
      <c r="L567" s="5">
        <v>1.0</v>
      </c>
      <c r="M567" s="4" t="str">
        <f t="shared" si="33"/>
        <v> R$  591.39 </v>
      </c>
      <c r="N567" s="4" t="str">
        <f t="shared" si="34"/>
        <v> R$  200.10 </v>
      </c>
      <c r="O567" s="3"/>
      <c r="P567" s="3"/>
    </row>
    <row r="568" ht="13.5" customHeight="1">
      <c r="A568" s="3">
        <v>4.16030041E8</v>
      </c>
      <c r="B568" s="3" t="s">
        <v>608</v>
      </c>
      <c r="C568" s="3" t="s">
        <v>599</v>
      </c>
      <c r="D568" s="3" t="s">
        <v>33</v>
      </c>
      <c r="E568" s="3" t="s">
        <v>28</v>
      </c>
      <c r="F568" s="4">
        <v>223.1</v>
      </c>
      <c r="G568" s="4">
        <v>591.39</v>
      </c>
      <c r="H568" s="4">
        <v>814.49</v>
      </c>
      <c r="I568" s="4">
        <v>814.49</v>
      </c>
      <c r="J568" s="4"/>
      <c r="K568" s="4">
        <v>1628.98</v>
      </c>
      <c r="L568" s="5">
        <v>1.0</v>
      </c>
      <c r="M568" s="4" t="str">
        <f t="shared" si="33"/>
        <v> R$  591.39 </v>
      </c>
      <c r="N568" s="4" t="str">
        <f t="shared" si="34"/>
        <v> R$  223.10 </v>
      </c>
      <c r="O568" s="3"/>
      <c r="P568" s="3"/>
    </row>
    <row r="569" ht="13.5" customHeight="1">
      <c r="A569" s="3">
        <v>4.16010016E8</v>
      </c>
      <c r="B569" s="3" t="s">
        <v>609</v>
      </c>
      <c r="C569" s="3" t="s">
        <v>599</v>
      </c>
      <c r="D569" s="3" t="s">
        <v>33</v>
      </c>
      <c r="E569" s="3" t="s">
        <v>28</v>
      </c>
      <c r="F569" s="4">
        <v>199.92</v>
      </c>
      <c r="G569" s="4">
        <v>639.36</v>
      </c>
      <c r="H569" s="4">
        <v>839.28</v>
      </c>
      <c r="I569" s="4">
        <v>839.28</v>
      </c>
      <c r="J569" s="4"/>
      <c r="K569" s="4">
        <v>1678.56</v>
      </c>
      <c r="L569" s="5">
        <v>1.0</v>
      </c>
      <c r="M569" s="4" t="str">
        <f t="shared" si="33"/>
        <v> R$  639.36 </v>
      </c>
      <c r="N569" s="4" t="str">
        <f t="shared" si="34"/>
        <v> R$  199.92 </v>
      </c>
      <c r="O569" s="3"/>
      <c r="P569" s="3"/>
    </row>
    <row r="570" ht="13.5" customHeight="1">
      <c r="A570" s="3">
        <v>4.16010113E8</v>
      </c>
      <c r="B570" s="3" t="s">
        <v>610</v>
      </c>
      <c r="C570" s="3" t="s">
        <v>599</v>
      </c>
      <c r="D570" s="3" t="s">
        <v>33</v>
      </c>
      <c r="E570" s="3" t="s">
        <v>28</v>
      </c>
      <c r="F570" s="4">
        <v>264.4</v>
      </c>
      <c r="G570" s="4">
        <v>588.09</v>
      </c>
      <c r="H570" s="4">
        <v>852.49</v>
      </c>
      <c r="I570" s="4">
        <v>852.49</v>
      </c>
      <c r="J570" s="4"/>
      <c r="K570" s="4">
        <v>1704.98</v>
      </c>
      <c r="L570" s="5">
        <v>1.0</v>
      </c>
      <c r="M570" s="4" t="str">
        <f t="shared" si="33"/>
        <v> R$  588.09 </v>
      </c>
      <c r="N570" s="4" t="str">
        <f t="shared" si="34"/>
        <v> R$  264.40 </v>
      </c>
      <c r="O570" s="3"/>
      <c r="P570" s="3"/>
    </row>
    <row r="571" ht="13.5" customHeight="1">
      <c r="A571" s="3">
        <v>4.16040179E8</v>
      </c>
      <c r="B571" s="3" t="s">
        <v>611</v>
      </c>
      <c r="C571" s="3" t="s">
        <v>599</v>
      </c>
      <c r="D571" s="3" t="s">
        <v>33</v>
      </c>
      <c r="E571" s="3" t="s">
        <v>28</v>
      </c>
      <c r="F571" s="4">
        <v>321.77</v>
      </c>
      <c r="G571" s="4">
        <v>551.68</v>
      </c>
      <c r="H571" s="4">
        <v>873.45</v>
      </c>
      <c r="I571" s="4">
        <v>873.45</v>
      </c>
      <c r="J571" s="4"/>
      <c r="K571" s="4">
        <v>1746.9</v>
      </c>
      <c r="L571" s="5">
        <v>1.0</v>
      </c>
      <c r="M571" s="4" t="str">
        <f t="shared" si="33"/>
        <v> R$  551.68 </v>
      </c>
      <c r="N571" s="4" t="str">
        <f t="shared" si="34"/>
        <v> R$  321.77 </v>
      </c>
      <c r="O571" s="3"/>
      <c r="P571" s="3"/>
    </row>
    <row r="572" ht="13.5" customHeight="1">
      <c r="A572" s="3">
        <v>4.16030343E8</v>
      </c>
      <c r="B572" s="3" t="s">
        <v>612</v>
      </c>
      <c r="C572" s="3" t="s">
        <v>599</v>
      </c>
      <c r="D572" s="3" t="s">
        <v>33</v>
      </c>
      <c r="E572" s="3" t="s">
        <v>28</v>
      </c>
      <c r="F572" s="4">
        <v>441.93</v>
      </c>
      <c r="G572" s="4">
        <v>468.57</v>
      </c>
      <c r="H572" s="4">
        <v>910.5</v>
      </c>
      <c r="I572" s="4">
        <v>910.5</v>
      </c>
      <c r="J572" s="4"/>
      <c r="K572" s="4">
        <v>1821.0</v>
      </c>
      <c r="L572" s="5">
        <v>1.0</v>
      </c>
      <c r="M572" s="4" t="str">
        <f t="shared" si="33"/>
        <v> R$  468.57 </v>
      </c>
      <c r="N572" s="4" t="str">
        <f t="shared" si="34"/>
        <v> R$  441.93 </v>
      </c>
      <c r="O572" s="3"/>
      <c r="P572" s="3"/>
    </row>
    <row r="573" ht="13.5" customHeight="1">
      <c r="A573" s="3">
        <v>4.16030289E8</v>
      </c>
      <c r="B573" s="3" t="s">
        <v>613</v>
      </c>
      <c r="C573" s="3" t="s">
        <v>599</v>
      </c>
      <c r="D573" s="3" t="s">
        <v>33</v>
      </c>
      <c r="E573" s="3" t="s">
        <v>28</v>
      </c>
      <c r="F573" s="4">
        <v>441.93</v>
      </c>
      <c r="G573" s="4">
        <v>468.57</v>
      </c>
      <c r="H573" s="4">
        <v>910.5</v>
      </c>
      <c r="I573" s="4">
        <v>910.5</v>
      </c>
      <c r="J573" s="4"/>
      <c r="K573" s="4">
        <v>1821.0</v>
      </c>
      <c r="L573" s="5">
        <v>1.0</v>
      </c>
      <c r="M573" s="4" t="str">
        <f t="shared" si="33"/>
        <v> R$  468.57 </v>
      </c>
      <c r="N573" s="4" t="str">
        <f t="shared" si="34"/>
        <v> R$  441.93 </v>
      </c>
      <c r="O573" s="3"/>
      <c r="P573" s="3"/>
    </row>
    <row r="574" ht="13.5" customHeight="1">
      <c r="A574" s="3">
        <v>4.16030297E8</v>
      </c>
      <c r="B574" s="3" t="s">
        <v>614</v>
      </c>
      <c r="C574" s="3" t="s">
        <v>599</v>
      </c>
      <c r="D574" s="3" t="s">
        <v>33</v>
      </c>
      <c r="E574" s="3" t="s">
        <v>28</v>
      </c>
      <c r="F574" s="4">
        <v>468.57</v>
      </c>
      <c r="G574" s="4">
        <v>441.93</v>
      </c>
      <c r="H574" s="4">
        <v>910.5</v>
      </c>
      <c r="I574" s="4">
        <v>910.5</v>
      </c>
      <c r="J574" s="4"/>
      <c r="K574" s="4">
        <v>1821.0</v>
      </c>
      <c r="L574" s="5">
        <v>1.0</v>
      </c>
      <c r="M574" s="4" t="str">
        <f t="shared" si="33"/>
        <v> R$  441.93 </v>
      </c>
      <c r="N574" s="4" t="str">
        <f t="shared" si="34"/>
        <v> R$  468.57 </v>
      </c>
      <c r="O574" s="3"/>
      <c r="P574" s="3"/>
    </row>
    <row r="575" ht="13.5" customHeight="1">
      <c r="A575" s="3">
        <v>4.16030335E8</v>
      </c>
      <c r="B575" s="3" t="s">
        <v>615</v>
      </c>
      <c r="C575" s="3" t="s">
        <v>599</v>
      </c>
      <c r="D575" s="3" t="s">
        <v>33</v>
      </c>
      <c r="E575" s="3" t="s">
        <v>28</v>
      </c>
      <c r="F575" s="4">
        <v>441.93</v>
      </c>
      <c r="G575" s="4">
        <v>468.57</v>
      </c>
      <c r="H575" s="4">
        <v>910.5</v>
      </c>
      <c r="I575" s="4">
        <v>910.5</v>
      </c>
      <c r="J575" s="4"/>
      <c r="K575" s="4">
        <v>1821.0</v>
      </c>
      <c r="L575" s="5">
        <v>1.0</v>
      </c>
      <c r="M575" s="4" t="str">
        <f t="shared" si="33"/>
        <v> R$  468.57 </v>
      </c>
      <c r="N575" s="4" t="str">
        <f t="shared" si="34"/>
        <v> R$  441.93 </v>
      </c>
      <c r="O575" s="3"/>
      <c r="P575" s="3"/>
    </row>
    <row r="576" ht="13.5" customHeight="1">
      <c r="A576" s="3">
        <v>4.1605005E8</v>
      </c>
      <c r="B576" s="3" t="s">
        <v>616</v>
      </c>
      <c r="C576" s="3" t="s">
        <v>599</v>
      </c>
      <c r="D576" s="3" t="s">
        <v>33</v>
      </c>
      <c r="E576" s="3" t="s">
        <v>28</v>
      </c>
      <c r="F576" s="4">
        <v>223.08</v>
      </c>
      <c r="G576" s="4">
        <v>768.81</v>
      </c>
      <c r="H576" s="4">
        <v>991.89</v>
      </c>
      <c r="I576" s="4">
        <v>991.89</v>
      </c>
      <c r="J576" s="4"/>
      <c r="K576" s="4">
        <v>1983.78</v>
      </c>
      <c r="L576" s="5">
        <v>1.0</v>
      </c>
      <c r="M576" s="4" t="str">
        <f t="shared" si="33"/>
        <v> R$  768.81 </v>
      </c>
      <c r="N576" s="4" t="str">
        <f t="shared" si="34"/>
        <v> R$  223.08 </v>
      </c>
      <c r="O576" s="3"/>
      <c r="P576" s="3"/>
    </row>
    <row r="577" ht="13.5" customHeight="1">
      <c r="A577" s="3">
        <v>4.16030246E8</v>
      </c>
      <c r="B577" s="3" t="s">
        <v>617</v>
      </c>
      <c r="C577" s="3" t="s">
        <v>599</v>
      </c>
      <c r="D577" s="3" t="s">
        <v>33</v>
      </c>
      <c r="E577" s="3" t="s">
        <v>28</v>
      </c>
      <c r="F577" s="4">
        <v>223.08</v>
      </c>
      <c r="G577" s="4">
        <v>768.83</v>
      </c>
      <c r="H577" s="4">
        <v>991.91</v>
      </c>
      <c r="I577" s="4">
        <v>991.91</v>
      </c>
      <c r="J577" s="4"/>
      <c r="K577" s="4">
        <v>1983.82</v>
      </c>
      <c r="L577" s="5">
        <v>1.0</v>
      </c>
      <c r="M577" s="4" t="str">
        <f t="shared" si="33"/>
        <v> R$  768.83 </v>
      </c>
      <c r="N577" s="4" t="str">
        <f t="shared" si="34"/>
        <v> R$  223.08 </v>
      </c>
      <c r="O577" s="3"/>
      <c r="P577" s="3"/>
    </row>
    <row r="578" ht="13.5" customHeight="1">
      <c r="A578" s="3">
        <v>4.16030351E8</v>
      </c>
      <c r="B578" s="3" t="s">
        <v>618</v>
      </c>
      <c r="C578" s="3" t="s">
        <v>599</v>
      </c>
      <c r="D578" s="3" t="s">
        <v>33</v>
      </c>
      <c r="E578" s="3" t="s">
        <v>28</v>
      </c>
      <c r="F578" s="4">
        <v>260.11</v>
      </c>
      <c r="G578" s="4">
        <v>768.81</v>
      </c>
      <c r="H578" s="4">
        <v>1028.92</v>
      </c>
      <c r="I578" s="4">
        <v>1028.92</v>
      </c>
      <c r="J578" s="4"/>
      <c r="K578" s="4">
        <v>2057.84</v>
      </c>
      <c r="L578" s="5">
        <v>1.0</v>
      </c>
      <c r="M578" s="4" t="str">
        <f t="shared" si="33"/>
        <v> R$  768.81 </v>
      </c>
      <c r="N578" s="4" t="str">
        <f t="shared" si="34"/>
        <v> R$  260.11 </v>
      </c>
      <c r="O578" s="3"/>
      <c r="P578" s="3"/>
    </row>
    <row r="579" ht="13.5" customHeight="1">
      <c r="A579" s="3">
        <v>4.16010172E8</v>
      </c>
      <c r="B579" s="3" t="s">
        <v>619</v>
      </c>
      <c r="C579" s="3" t="s">
        <v>599</v>
      </c>
      <c r="D579" s="3" t="s">
        <v>33</v>
      </c>
      <c r="E579" s="3" t="s">
        <v>28</v>
      </c>
      <c r="F579" s="4">
        <v>210.11</v>
      </c>
      <c r="G579" s="4">
        <v>830.31</v>
      </c>
      <c r="H579" s="4">
        <v>1040.42</v>
      </c>
      <c r="I579" s="4">
        <v>1040.42</v>
      </c>
      <c r="J579" s="4"/>
      <c r="K579" s="4">
        <v>2080.84</v>
      </c>
      <c r="L579" s="5">
        <v>1.0</v>
      </c>
      <c r="M579" s="4" t="str">
        <f t="shared" si="33"/>
        <v> R$  830.31 </v>
      </c>
      <c r="N579" s="4" t="str">
        <f t="shared" si="34"/>
        <v> R$  210.11 </v>
      </c>
      <c r="O579" s="3"/>
      <c r="P579" s="3"/>
    </row>
    <row r="580" ht="13.5" customHeight="1">
      <c r="A580" s="3">
        <v>4.16040187E8</v>
      </c>
      <c r="B580" s="3" t="s">
        <v>620</v>
      </c>
      <c r="C580" s="3" t="s">
        <v>599</v>
      </c>
      <c r="D580" s="3" t="s">
        <v>33</v>
      </c>
      <c r="E580" s="3" t="s">
        <v>28</v>
      </c>
      <c r="F580" s="4">
        <v>720.66</v>
      </c>
      <c r="G580" s="4">
        <v>321.77</v>
      </c>
      <c r="H580" s="4">
        <v>1042.43</v>
      </c>
      <c r="I580" s="4">
        <v>1042.43</v>
      </c>
      <c r="J580" s="4"/>
      <c r="K580" s="4">
        <v>2084.86</v>
      </c>
      <c r="L580" s="5">
        <v>1.0</v>
      </c>
      <c r="M580" s="4" t="str">
        <f t="shared" si="33"/>
        <v> R$  321.77 </v>
      </c>
      <c r="N580" s="4" t="str">
        <f t="shared" si="34"/>
        <v> R$  720.66 </v>
      </c>
      <c r="O580" s="3"/>
      <c r="P580" s="3"/>
    </row>
    <row r="581" ht="13.5" customHeight="1">
      <c r="A581" s="3">
        <v>4.1606003E8</v>
      </c>
      <c r="B581" s="3" t="s">
        <v>621</v>
      </c>
      <c r="C581" s="3" t="s">
        <v>599</v>
      </c>
      <c r="D581" s="3" t="s">
        <v>33</v>
      </c>
      <c r="E581" s="3" t="s">
        <v>28</v>
      </c>
      <c r="F581" s="4">
        <v>300.15</v>
      </c>
      <c r="G581" s="4">
        <v>768.79</v>
      </c>
      <c r="H581" s="4">
        <v>1068.94</v>
      </c>
      <c r="I581" s="4">
        <v>1068.94</v>
      </c>
      <c r="J581" s="4"/>
      <c r="K581" s="4">
        <v>2137.88</v>
      </c>
      <c r="L581" s="5">
        <v>1.0</v>
      </c>
      <c r="M581" s="4" t="str">
        <f t="shared" si="33"/>
        <v> R$  768.79 </v>
      </c>
      <c r="N581" s="4" t="str">
        <f t="shared" si="34"/>
        <v> R$  300.15 </v>
      </c>
      <c r="O581" s="3"/>
      <c r="P581" s="3"/>
    </row>
    <row r="582" ht="13.5" customHeight="1">
      <c r="A582" s="3">
        <v>4.16030068E8</v>
      </c>
      <c r="B582" s="3" t="s">
        <v>622</v>
      </c>
      <c r="C582" s="3" t="s">
        <v>599</v>
      </c>
      <c r="D582" s="3" t="s">
        <v>33</v>
      </c>
      <c r="E582" s="3" t="s">
        <v>28</v>
      </c>
      <c r="F582" s="4">
        <v>559.95</v>
      </c>
      <c r="G582" s="4">
        <v>517.2</v>
      </c>
      <c r="H582" s="4">
        <v>1077.15</v>
      </c>
      <c r="I582" s="4">
        <v>1077.15</v>
      </c>
      <c r="J582" s="4"/>
      <c r="K582" s="4">
        <v>2154.3</v>
      </c>
      <c r="L582" s="5">
        <v>1.0</v>
      </c>
      <c r="M582" s="4" t="str">
        <f t="shared" si="33"/>
        <v> R$  517.20 </v>
      </c>
      <c r="N582" s="4" t="str">
        <f t="shared" si="34"/>
        <v> R$  559.95 </v>
      </c>
      <c r="O582" s="3"/>
      <c r="P582" s="3"/>
    </row>
    <row r="583" ht="13.5" customHeight="1">
      <c r="A583" s="3">
        <v>4.16010229E8</v>
      </c>
      <c r="B583" s="3" t="s">
        <v>623</v>
      </c>
      <c r="C583" s="3" t="s">
        <v>599</v>
      </c>
      <c r="D583" s="3" t="s">
        <v>33</v>
      </c>
      <c r="E583" s="3" t="s">
        <v>28</v>
      </c>
      <c r="F583" s="4">
        <v>259.9</v>
      </c>
      <c r="G583" s="4">
        <v>831.17</v>
      </c>
      <c r="H583" s="4">
        <v>1091.07</v>
      </c>
      <c r="I583" s="4">
        <v>1091.07</v>
      </c>
      <c r="J583" s="4"/>
      <c r="K583" s="4">
        <v>2182.14</v>
      </c>
      <c r="L583" s="5">
        <v>1.0</v>
      </c>
      <c r="M583" s="4" t="str">
        <f t="shared" si="33"/>
        <v> R$  831.17 </v>
      </c>
      <c r="N583" s="4" t="str">
        <f t="shared" si="34"/>
        <v> R$  259.90 </v>
      </c>
      <c r="O583" s="3"/>
      <c r="P583" s="3"/>
    </row>
    <row r="584" ht="13.5" customHeight="1">
      <c r="A584" s="3">
        <v>4.16040195E8</v>
      </c>
      <c r="B584" s="3" t="s">
        <v>624</v>
      </c>
      <c r="C584" s="3" t="s">
        <v>599</v>
      </c>
      <c r="D584" s="3" t="s">
        <v>33</v>
      </c>
      <c r="E584" s="3" t="s">
        <v>28</v>
      </c>
      <c r="F584" s="4">
        <v>292.05</v>
      </c>
      <c r="G584" s="4">
        <v>807.95</v>
      </c>
      <c r="H584" s="4">
        <v>1100.0</v>
      </c>
      <c r="I584" s="4">
        <v>1100.0</v>
      </c>
      <c r="J584" s="4"/>
      <c r="K584" s="4">
        <v>2200.0</v>
      </c>
      <c r="L584" s="5">
        <v>1.0</v>
      </c>
      <c r="M584" s="4" t="str">
        <f t="shared" si="33"/>
        <v> R$  807.95 </v>
      </c>
      <c r="N584" s="4" t="str">
        <f t="shared" si="34"/>
        <v> R$  292.05 </v>
      </c>
      <c r="O584" s="3"/>
      <c r="P584" s="3"/>
    </row>
    <row r="585" ht="13.5" customHeight="1">
      <c r="A585" s="3">
        <v>4.16060102E8</v>
      </c>
      <c r="B585" s="3" t="s">
        <v>625</v>
      </c>
      <c r="C585" s="3" t="s">
        <v>599</v>
      </c>
      <c r="D585" s="3" t="s">
        <v>33</v>
      </c>
      <c r="E585" s="3" t="s">
        <v>28</v>
      </c>
      <c r="F585" s="4">
        <v>300.08</v>
      </c>
      <c r="G585" s="4">
        <v>831.23</v>
      </c>
      <c r="H585" s="4">
        <v>1131.31</v>
      </c>
      <c r="I585" s="4">
        <v>1131.31</v>
      </c>
      <c r="J585" s="4"/>
      <c r="K585" s="4">
        <v>2262.62</v>
      </c>
      <c r="L585" s="5">
        <v>1.0</v>
      </c>
      <c r="M585" s="4" t="str">
        <f t="shared" si="33"/>
        <v> R$  831.23 </v>
      </c>
      <c r="N585" s="4" t="str">
        <f t="shared" si="34"/>
        <v> R$  300.08 </v>
      </c>
      <c r="O585" s="3"/>
      <c r="P585" s="3"/>
    </row>
    <row r="586" ht="13.5" customHeight="1">
      <c r="A586" s="3">
        <v>4.16040012E8</v>
      </c>
      <c r="B586" s="3" t="s">
        <v>626</v>
      </c>
      <c r="C586" s="3" t="s">
        <v>599</v>
      </c>
      <c r="D586" s="3" t="s">
        <v>33</v>
      </c>
      <c r="E586" s="3" t="s">
        <v>28</v>
      </c>
      <c r="F586" s="4">
        <v>325.12</v>
      </c>
      <c r="G586" s="4">
        <v>927.48</v>
      </c>
      <c r="H586" s="4">
        <v>1252.6</v>
      </c>
      <c r="I586" s="4">
        <v>1252.6</v>
      </c>
      <c r="J586" s="4"/>
      <c r="K586" s="4">
        <v>2505.2</v>
      </c>
      <c r="L586" s="5">
        <v>1.0</v>
      </c>
      <c r="M586" s="4" t="str">
        <f t="shared" si="33"/>
        <v> R$  927.48 </v>
      </c>
      <c r="N586" s="4" t="str">
        <f t="shared" si="34"/>
        <v> R$  325.12 </v>
      </c>
      <c r="O586" s="3"/>
      <c r="P586" s="3"/>
    </row>
    <row r="587" ht="13.5" customHeight="1">
      <c r="A587" s="3">
        <v>4.16040233E8</v>
      </c>
      <c r="B587" s="3" t="s">
        <v>627</v>
      </c>
      <c r="C587" s="3" t="s">
        <v>599</v>
      </c>
      <c r="D587" s="3" t="s">
        <v>33</v>
      </c>
      <c r="E587" s="3" t="s">
        <v>28</v>
      </c>
      <c r="F587" s="4">
        <v>484.79</v>
      </c>
      <c r="G587" s="4">
        <v>871.96</v>
      </c>
      <c r="H587" s="4">
        <v>1356.75</v>
      </c>
      <c r="I587" s="4">
        <v>1356.75</v>
      </c>
      <c r="J587" s="4"/>
      <c r="K587" s="4">
        <v>2713.5</v>
      </c>
      <c r="L587" s="5">
        <v>1.0</v>
      </c>
      <c r="M587" s="4" t="str">
        <f t="shared" si="33"/>
        <v> R$  871.96 </v>
      </c>
      <c r="N587" s="4" t="str">
        <f t="shared" si="34"/>
        <v> R$  484.79 </v>
      </c>
      <c r="O587" s="3"/>
      <c r="P587" s="3"/>
    </row>
    <row r="588" ht="13.5" customHeight="1">
      <c r="A588" s="3">
        <v>4.16030017E8</v>
      </c>
      <c r="B588" s="3" t="s">
        <v>628</v>
      </c>
      <c r="C588" s="3" t="s">
        <v>599</v>
      </c>
      <c r="D588" s="3" t="s">
        <v>33</v>
      </c>
      <c r="E588" s="3" t="s">
        <v>28</v>
      </c>
      <c r="F588" s="4">
        <v>455.01</v>
      </c>
      <c r="G588" s="4">
        <v>1041.3</v>
      </c>
      <c r="H588" s="4">
        <v>1496.31</v>
      </c>
      <c r="I588" s="4">
        <v>1496.31</v>
      </c>
      <c r="J588" s="4"/>
      <c r="K588" s="4">
        <v>2992.62</v>
      </c>
      <c r="L588" s="5">
        <v>1.0</v>
      </c>
      <c r="M588" s="4" t="str">
        <f t="shared" si="33"/>
        <v> R$  1,041.30 </v>
      </c>
      <c r="N588" s="4" t="str">
        <f t="shared" si="34"/>
        <v> R$  455.01 </v>
      </c>
      <c r="O588" s="3"/>
      <c r="P588" s="3"/>
    </row>
    <row r="589" ht="13.5" customHeight="1">
      <c r="A589" s="3">
        <v>4.1612004E8</v>
      </c>
      <c r="B589" s="3" t="s">
        <v>629</v>
      </c>
      <c r="C589" s="3" t="s">
        <v>599</v>
      </c>
      <c r="D589" s="3" t="s">
        <v>33</v>
      </c>
      <c r="E589" s="3" t="s">
        <v>28</v>
      </c>
      <c r="F589" s="4">
        <v>540.59</v>
      </c>
      <c r="G589" s="4">
        <v>958.05</v>
      </c>
      <c r="H589" s="4">
        <v>1498.64</v>
      </c>
      <c r="I589" s="4">
        <v>1498.64</v>
      </c>
      <c r="J589" s="4"/>
      <c r="K589" s="4">
        <v>2997.28</v>
      </c>
      <c r="L589" s="5">
        <v>1.0</v>
      </c>
      <c r="M589" s="4" t="str">
        <f t="shared" si="33"/>
        <v> R$  958.05 </v>
      </c>
      <c r="N589" s="4" t="str">
        <f t="shared" si="34"/>
        <v> R$  540.59 </v>
      </c>
      <c r="O589" s="3"/>
      <c r="P589" s="3"/>
    </row>
    <row r="590" ht="13.5" customHeight="1">
      <c r="A590" s="3">
        <v>4.16030092E8</v>
      </c>
      <c r="B590" s="3" t="s">
        <v>630</v>
      </c>
      <c r="C590" s="3" t="s">
        <v>599</v>
      </c>
      <c r="D590" s="3" t="s">
        <v>33</v>
      </c>
      <c r="E590" s="3" t="s">
        <v>28</v>
      </c>
      <c r="F590" s="4">
        <v>540.42</v>
      </c>
      <c r="G590" s="4">
        <v>987.83</v>
      </c>
      <c r="H590" s="4">
        <v>1528.25</v>
      </c>
      <c r="I590" s="4">
        <v>1528.25</v>
      </c>
      <c r="J590" s="4"/>
      <c r="K590" s="4">
        <v>3056.5</v>
      </c>
      <c r="L590" s="5">
        <v>1.0</v>
      </c>
      <c r="M590" s="4" t="str">
        <f t="shared" si="33"/>
        <v> R$  987.83 </v>
      </c>
      <c r="N590" s="4" t="str">
        <f t="shared" si="34"/>
        <v> R$  540.42 </v>
      </c>
      <c r="O590" s="3"/>
      <c r="P590" s="3"/>
    </row>
    <row r="591" ht="13.5" customHeight="1">
      <c r="A591" s="3">
        <v>4.16060021E8</v>
      </c>
      <c r="B591" s="3" t="s">
        <v>631</v>
      </c>
      <c r="C591" s="3" t="s">
        <v>599</v>
      </c>
      <c r="D591" s="3" t="s">
        <v>33</v>
      </c>
      <c r="E591" s="3" t="s">
        <v>28</v>
      </c>
      <c r="F591" s="4">
        <v>405.23</v>
      </c>
      <c r="G591" s="4">
        <v>1139.87</v>
      </c>
      <c r="H591" s="4">
        <v>1545.1</v>
      </c>
      <c r="I591" s="4">
        <v>1545.1</v>
      </c>
      <c r="J591" s="4"/>
      <c r="K591" s="4">
        <v>3090.2</v>
      </c>
      <c r="L591" s="5">
        <v>1.0</v>
      </c>
      <c r="M591" s="4" t="str">
        <f t="shared" si="33"/>
        <v> R$  1,139.87 </v>
      </c>
      <c r="N591" s="4" t="str">
        <f t="shared" si="34"/>
        <v> R$  405.23 </v>
      </c>
      <c r="O591" s="3"/>
      <c r="P591" s="3"/>
    </row>
    <row r="592" ht="13.5" customHeight="1">
      <c r="A592" s="3">
        <v>4.1602002E8</v>
      </c>
      <c r="B592" s="3" t="s">
        <v>632</v>
      </c>
      <c r="C592" s="3" t="s">
        <v>599</v>
      </c>
      <c r="D592" s="3" t="s">
        <v>33</v>
      </c>
      <c r="E592" s="3" t="s">
        <v>28</v>
      </c>
      <c r="F592" s="4">
        <v>454.84</v>
      </c>
      <c r="G592" s="4">
        <v>1218.56</v>
      </c>
      <c r="H592" s="4">
        <v>1673.4</v>
      </c>
      <c r="I592" s="4">
        <v>1673.4</v>
      </c>
      <c r="J592" s="4"/>
      <c r="K592" s="4">
        <v>3346.8</v>
      </c>
      <c r="L592" s="5">
        <v>1.0</v>
      </c>
      <c r="M592" s="4" t="str">
        <f t="shared" si="33"/>
        <v> R$  1,218.56 </v>
      </c>
      <c r="N592" s="4" t="str">
        <f t="shared" si="34"/>
        <v> R$  454.84 </v>
      </c>
      <c r="O592" s="3"/>
      <c r="P592" s="3"/>
    </row>
    <row r="593" ht="13.5" customHeight="1">
      <c r="A593" s="3">
        <v>4.16040225E8</v>
      </c>
      <c r="B593" s="3" t="s">
        <v>633</v>
      </c>
      <c r="C593" s="3" t="s">
        <v>599</v>
      </c>
      <c r="D593" s="3" t="s">
        <v>33</v>
      </c>
      <c r="E593" s="3" t="s">
        <v>28</v>
      </c>
      <c r="F593" s="4">
        <v>432.81</v>
      </c>
      <c r="G593" s="4">
        <v>1267.55</v>
      </c>
      <c r="H593" s="4">
        <v>1700.36</v>
      </c>
      <c r="I593" s="4">
        <v>1700.36</v>
      </c>
      <c r="J593" s="4"/>
      <c r="K593" s="4">
        <v>3400.72</v>
      </c>
      <c r="L593" s="5">
        <v>1.0</v>
      </c>
      <c r="M593" s="4" t="str">
        <f t="shared" si="33"/>
        <v> R$  1,267.55 </v>
      </c>
      <c r="N593" s="4" t="str">
        <f t="shared" si="34"/>
        <v> R$  432.81 </v>
      </c>
      <c r="O593" s="3"/>
      <c r="P593" s="3"/>
    </row>
    <row r="594" ht="13.5" customHeight="1">
      <c r="A594" s="3">
        <v>4.16030165E8</v>
      </c>
      <c r="B594" s="3" t="s">
        <v>634</v>
      </c>
      <c r="C594" s="3" t="s">
        <v>599</v>
      </c>
      <c r="D594" s="3" t="s">
        <v>33</v>
      </c>
      <c r="E594" s="3" t="s">
        <v>28</v>
      </c>
      <c r="F594" s="4">
        <v>349.94</v>
      </c>
      <c r="G594" s="4">
        <v>1353.79</v>
      </c>
      <c r="H594" s="4">
        <v>1703.73</v>
      </c>
      <c r="I594" s="4">
        <v>1703.73</v>
      </c>
      <c r="J594" s="4"/>
      <c r="K594" s="4">
        <v>3407.46</v>
      </c>
      <c r="L594" s="5">
        <v>1.0</v>
      </c>
      <c r="M594" s="4" t="str">
        <f t="shared" si="33"/>
        <v> R$  1,353.79 </v>
      </c>
      <c r="N594" s="4" t="str">
        <f t="shared" si="34"/>
        <v> R$  349.94 </v>
      </c>
      <c r="O594" s="3"/>
      <c r="P594" s="3"/>
    </row>
    <row r="595" ht="13.5" customHeight="1">
      <c r="A595" s="3">
        <v>4.16010075E8</v>
      </c>
      <c r="B595" s="3" t="s">
        <v>635</v>
      </c>
      <c r="C595" s="3" t="s">
        <v>599</v>
      </c>
      <c r="D595" s="3" t="s">
        <v>33</v>
      </c>
      <c r="E595" s="3" t="s">
        <v>28</v>
      </c>
      <c r="F595" s="4">
        <v>436.91</v>
      </c>
      <c r="G595" s="4">
        <v>1316.39</v>
      </c>
      <c r="H595" s="4">
        <v>1753.3</v>
      </c>
      <c r="I595" s="4">
        <v>1753.3</v>
      </c>
      <c r="J595" s="4"/>
      <c r="K595" s="4">
        <v>3506.6</v>
      </c>
      <c r="L595" s="5">
        <v>1.0</v>
      </c>
      <c r="M595" s="4" t="str">
        <f t="shared" si="33"/>
        <v> R$  1,316.39 </v>
      </c>
      <c r="N595" s="4" t="str">
        <f t="shared" si="34"/>
        <v> R$  436.91 </v>
      </c>
      <c r="O595" s="3"/>
      <c r="P595" s="3"/>
    </row>
    <row r="596" ht="13.5" customHeight="1">
      <c r="A596" s="3">
        <v>4.16040241E8</v>
      </c>
      <c r="B596" s="3" t="s">
        <v>636</v>
      </c>
      <c r="C596" s="3" t="s">
        <v>599</v>
      </c>
      <c r="D596" s="3" t="s">
        <v>33</v>
      </c>
      <c r="E596" s="3" t="s">
        <v>28</v>
      </c>
      <c r="F596" s="4">
        <v>630.23</v>
      </c>
      <c r="G596" s="4">
        <v>1133.55</v>
      </c>
      <c r="H596" s="4">
        <v>1763.78</v>
      </c>
      <c r="I596" s="4">
        <v>1763.78</v>
      </c>
      <c r="J596" s="4"/>
      <c r="K596" s="4">
        <v>3527.56</v>
      </c>
      <c r="L596" s="5">
        <v>1.0</v>
      </c>
      <c r="M596" s="4" t="str">
        <f t="shared" si="33"/>
        <v> R$  1,133.55 </v>
      </c>
      <c r="N596" s="4" t="str">
        <f t="shared" si="34"/>
        <v> R$  630.23 </v>
      </c>
      <c r="O596" s="3"/>
      <c r="P596" s="3"/>
    </row>
    <row r="597" ht="13.5" customHeight="1">
      <c r="A597" s="3">
        <v>4.16060013E8</v>
      </c>
      <c r="B597" s="3" t="s">
        <v>637</v>
      </c>
      <c r="C597" s="3" t="s">
        <v>599</v>
      </c>
      <c r="D597" s="3" t="s">
        <v>33</v>
      </c>
      <c r="E597" s="3" t="s">
        <v>28</v>
      </c>
      <c r="F597" s="4">
        <v>454.86</v>
      </c>
      <c r="G597" s="4">
        <v>1353.83</v>
      </c>
      <c r="H597" s="4">
        <v>1808.69</v>
      </c>
      <c r="I597" s="4">
        <v>1808.69</v>
      </c>
      <c r="J597" s="4"/>
      <c r="K597" s="4">
        <v>3617.38</v>
      </c>
      <c r="L597" s="5">
        <v>1.0</v>
      </c>
      <c r="M597" s="4" t="str">
        <f t="shared" si="33"/>
        <v> R$  1,353.83 </v>
      </c>
      <c r="N597" s="4" t="str">
        <f t="shared" si="34"/>
        <v> R$  454.86 </v>
      </c>
      <c r="O597" s="3"/>
      <c r="P597" s="3"/>
    </row>
    <row r="598" ht="13.5" customHeight="1">
      <c r="A598" s="3">
        <v>4.16020232E8</v>
      </c>
      <c r="B598" s="3" t="s">
        <v>638</v>
      </c>
      <c r="C598" s="3" t="s">
        <v>599</v>
      </c>
      <c r="D598" s="3" t="s">
        <v>33</v>
      </c>
      <c r="E598" s="3" t="s">
        <v>28</v>
      </c>
      <c r="F598" s="4">
        <v>477.69</v>
      </c>
      <c r="G598" s="4">
        <v>1331.36</v>
      </c>
      <c r="H598" s="4">
        <v>1809.05</v>
      </c>
      <c r="I598" s="4">
        <v>1809.05</v>
      </c>
      <c r="J598" s="4"/>
      <c r="K598" s="4">
        <v>3618.1</v>
      </c>
      <c r="L598" s="5">
        <v>1.0</v>
      </c>
      <c r="M598" s="4" t="str">
        <f t="shared" si="33"/>
        <v> R$  1,331.36 </v>
      </c>
      <c r="N598" s="4" t="str">
        <f t="shared" si="34"/>
        <v> R$  477.69 </v>
      </c>
      <c r="O598" s="3"/>
      <c r="P598" s="3"/>
    </row>
    <row r="599" ht="13.5" customHeight="1">
      <c r="A599" s="3">
        <v>4.16020208E8</v>
      </c>
      <c r="B599" s="3" t="s">
        <v>639</v>
      </c>
      <c r="C599" s="3" t="s">
        <v>599</v>
      </c>
      <c r="D599" s="3" t="s">
        <v>33</v>
      </c>
      <c r="E599" s="3" t="s">
        <v>28</v>
      </c>
      <c r="F599" s="4">
        <v>455.03</v>
      </c>
      <c r="G599" s="4">
        <v>1354.39</v>
      </c>
      <c r="H599" s="4">
        <v>1809.42</v>
      </c>
      <c r="I599" s="4">
        <v>1809.42</v>
      </c>
      <c r="J599" s="4"/>
      <c r="K599" s="4">
        <v>3618.84</v>
      </c>
      <c r="L599" s="5">
        <v>1.0</v>
      </c>
      <c r="M599" s="4" t="str">
        <f t="shared" si="33"/>
        <v> R$  1,354.39 </v>
      </c>
      <c r="N599" s="4" t="str">
        <f t="shared" si="34"/>
        <v> R$  455.03 </v>
      </c>
      <c r="O599" s="3"/>
      <c r="P599" s="3"/>
    </row>
    <row r="600" ht="13.5" customHeight="1">
      <c r="A600" s="3">
        <v>4.16120059E8</v>
      </c>
      <c r="B600" s="3" t="s">
        <v>640</v>
      </c>
      <c r="C600" s="3" t="s">
        <v>599</v>
      </c>
      <c r="D600" s="3" t="s">
        <v>33</v>
      </c>
      <c r="E600" s="3" t="s">
        <v>28</v>
      </c>
      <c r="F600" s="4">
        <v>732.69</v>
      </c>
      <c r="G600" s="4">
        <v>1181.14</v>
      </c>
      <c r="H600" s="4">
        <v>1913.83</v>
      </c>
      <c r="I600" s="4">
        <v>1913.83</v>
      </c>
      <c r="J600" s="4"/>
      <c r="K600" s="4">
        <v>3827.66</v>
      </c>
      <c r="L600" s="5">
        <v>1.0</v>
      </c>
      <c r="M600" s="4" t="str">
        <f t="shared" si="33"/>
        <v> R$  1,181.14 </v>
      </c>
      <c r="N600" s="4" t="str">
        <f t="shared" si="34"/>
        <v> R$  732.69 </v>
      </c>
      <c r="O600" s="3"/>
      <c r="P600" s="3"/>
    </row>
    <row r="601" ht="13.5" customHeight="1">
      <c r="A601" s="3">
        <v>4.16020151E8</v>
      </c>
      <c r="B601" s="3" t="s">
        <v>641</v>
      </c>
      <c r="C601" s="3" t="s">
        <v>599</v>
      </c>
      <c r="D601" s="3" t="s">
        <v>33</v>
      </c>
      <c r="E601" s="3" t="s">
        <v>28</v>
      </c>
      <c r="F601" s="4">
        <v>477.77</v>
      </c>
      <c r="G601" s="4">
        <v>1452.79</v>
      </c>
      <c r="H601" s="4">
        <v>1930.56</v>
      </c>
      <c r="I601" s="4">
        <v>1930.56</v>
      </c>
      <c r="J601" s="4"/>
      <c r="K601" s="4">
        <v>3861.12</v>
      </c>
      <c r="L601" s="5">
        <v>1.0</v>
      </c>
      <c r="M601" s="4" t="str">
        <f t="shared" si="33"/>
        <v> R$  1,452.79 </v>
      </c>
      <c r="N601" s="4" t="str">
        <f t="shared" si="34"/>
        <v> R$  477.77 </v>
      </c>
      <c r="O601" s="3"/>
      <c r="P601" s="3"/>
    </row>
    <row r="602" ht="13.5" customHeight="1">
      <c r="A602" s="3">
        <v>4.16020216E8</v>
      </c>
      <c r="B602" s="3" t="s">
        <v>642</v>
      </c>
      <c r="C602" s="3" t="s">
        <v>599</v>
      </c>
      <c r="D602" s="3" t="s">
        <v>33</v>
      </c>
      <c r="E602" s="3" t="s">
        <v>28</v>
      </c>
      <c r="F602" s="4">
        <v>484.28</v>
      </c>
      <c r="G602" s="4">
        <v>1453.53</v>
      </c>
      <c r="H602" s="4">
        <v>1937.81</v>
      </c>
      <c r="I602" s="4">
        <v>1937.81</v>
      </c>
      <c r="J602" s="4"/>
      <c r="K602" s="4">
        <v>3875.62</v>
      </c>
      <c r="L602" s="5">
        <v>1.0</v>
      </c>
      <c r="M602" s="4" t="str">
        <f t="shared" si="33"/>
        <v> R$  1,453.53 </v>
      </c>
      <c r="N602" s="4" t="str">
        <f t="shared" si="34"/>
        <v> R$  484.28 </v>
      </c>
      <c r="O602" s="3"/>
      <c r="P602" s="3"/>
    </row>
    <row r="603" ht="13.5" customHeight="1">
      <c r="A603" s="3">
        <v>4.16050026E8</v>
      </c>
      <c r="B603" s="3" t="s">
        <v>643</v>
      </c>
      <c r="C603" s="3" t="s">
        <v>599</v>
      </c>
      <c r="D603" s="3" t="s">
        <v>33</v>
      </c>
      <c r="E603" s="3" t="s">
        <v>28</v>
      </c>
      <c r="F603" s="4">
        <v>655.47</v>
      </c>
      <c r="G603" s="4">
        <v>1316.3</v>
      </c>
      <c r="H603" s="4">
        <v>1971.77</v>
      </c>
      <c r="I603" s="4">
        <v>1971.77</v>
      </c>
      <c r="J603" s="4"/>
      <c r="K603" s="4">
        <v>3943.54</v>
      </c>
      <c r="L603" s="5">
        <v>1.0</v>
      </c>
      <c r="M603" s="4" t="str">
        <f t="shared" si="33"/>
        <v> R$  1,316.30 </v>
      </c>
      <c r="N603" s="4" t="str">
        <f t="shared" si="34"/>
        <v> R$  655.47 </v>
      </c>
      <c r="O603" s="3"/>
      <c r="P603" s="3"/>
    </row>
    <row r="604" ht="13.5" customHeight="1">
      <c r="A604" s="3">
        <v>4.1604002E8</v>
      </c>
      <c r="B604" s="3" t="s">
        <v>644</v>
      </c>
      <c r="C604" s="3" t="s">
        <v>599</v>
      </c>
      <c r="D604" s="3" t="s">
        <v>33</v>
      </c>
      <c r="E604" s="3" t="s">
        <v>28</v>
      </c>
      <c r="F604" s="4">
        <v>541.22</v>
      </c>
      <c r="G604" s="4">
        <v>1482.31</v>
      </c>
      <c r="H604" s="4">
        <v>2023.53</v>
      </c>
      <c r="I604" s="4">
        <v>2023.53</v>
      </c>
      <c r="J604" s="4"/>
      <c r="K604" s="4">
        <v>4047.06</v>
      </c>
      <c r="L604" s="5">
        <v>1.0</v>
      </c>
      <c r="M604" s="4" t="str">
        <f t="shared" si="33"/>
        <v> R$  1,482.31 </v>
      </c>
      <c r="N604" s="4" t="str">
        <f t="shared" si="34"/>
        <v> R$  541.22 </v>
      </c>
      <c r="O604" s="3"/>
      <c r="P604" s="3"/>
    </row>
    <row r="605" ht="13.5" customHeight="1">
      <c r="A605" s="3">
        <v>4.16120032E8</v>
      </c>
      <c r="B605" s="3" t="s">
        <v>645</v>
      </c>
      <c r="C605" s="3" t="s">
        <v>599</v>
      </c>
      <c r="D605" s="3" t="s">
        <v>33</v>
      </c>
      <c r="E605" s="3" t="s">
        <v>28</v>
      </c>
      <c r="F605" s="4">
        <v>732.69</v>
      </c>
      <c r="G605" s="4">
        <v>1312.38</v>
      </c>
      <c r="H605" s="4">
        <v>2045.07</v>
      </c>
      <c r="I605" s="4">
        <v>2045.07</v>
      </c>
      <c r="J605" s="4"/>
      <c r="K605" s="4">
        <v>4090.14</v>
      </c>
      <c r="L605" s="5">
        <v>1.0</v>
      </c>
      <c r="M605" s="4" t="str">
        <f t="shared" si="33"/>
        <v> R$  1,312.38 </v>
      </c>
      <c r="N605" s="4" t="str">
        <f t="shared" si="34"/>
        <v> R$  732.69 </v>
      </c>
      <c r="O605" s="3"/>
      <c r="P605" s="3"/>
    </row>
    <row r="606" ht="13.5" customHeight="1">
      <c r="A606" s="3">
        <v>4.16040101E8</v>
      </c>
      <c r="B606" s="3" t="s">
        <v>646</v>
      </c>
      <c r="C606" s="3" t="s">
        <v>599</v>
      </c>
      <c r="D606" s="3" t="s">
        <v>33</v>
      </c>
      <c r="E606" s="3" t="s">
        <v>28</v>
      </c>
      <c r="F606" s="4">
        <v>541.01</v>
      </c>
      <c r="G606" s="4">
        <v>1584.43</v>
      </c>
      <c r="H606" s="4">
        <v>2125.44</v>
      </c>
      <c r="I606" s="4">
        <v>2125.44</v>
      </c>
      <c r="J606" s="4"/>
      <c r="K606" s="4">
        <v>4250.88</v>
      </c>
      <c r="L606" s="5">
        <v>1.0</v>
      </c>
      <c r="M606" s="4" t="str">
        <f t="shared" si="33"/>
        <v> R$  1,584.43 </v>
      </c>
      <c r="N606" s="4" t="str">
        <f t="shared" si="34"/>
        <v> R$  541.01 </v>
      </c>
      <c r="O606" s="3"/>
      <c r="P606" s="3"/>
    </row>
    <row r="607" ht="13.5" customHeight="1">
      <c r="A607" s="3">
        <v>4.16030238E8</v>
      </c>
      <c r="B607" s="3" t="s">
        <v>647</v>
      </c>
      <c r="C607" s="3" t="s">
        <v>599</v>
      </c>
      <c r="D607" s="3" t="s">
        <v>33</v>
      </c>
      <c r="E607" s="3" t="s">
        <v>28</v>
      </c>
      <c r="F607" s="4">
        <v>540.75</v>
      </c>
      <c r="G607" s="4">
        <v>1584.69</v>
      </c>
      <c r="H607" s="4">
        <v>2125.44</v>
      </c>
      <c r="I607" s="4">
        <v>2125.44</v>
      </c>
      <c r="J607" s="4"/>
      <c r="K607" s="4">
        <v>4250.88</v>
      </c>
      <c r="L607" s="5">
        <v>1.0</v>
      </c>
      <c r="M607" s="4" t="str">
        <f t="shared" si="33"/>
        <v> R$  1,584.69 </v>
      </c>
      <c r="N607" s="4" t="str">
        <f t="shared" si="34"/>
        <v> R$  540.75 </v>
      </c>
      <c r="O607" s="3"/>
      <c r="P607" s="3"/>
    </row>
    <row r="608" ht="13.5" customHeight="1">
      <c r="A608" s="3">
        <v>4.16030254E8</v>
      </c>
      <c r="B608" s="3" t="s">
        <v>648</v>
      </c>
      <c r="C608" s="3" t="s">
        <v>599</v>
      </c>
      <c r="D608" s="3" t="s">
        <v>33</v>
      </c>
      <c r="E608" s="3" t="s">
        <v>28</v>
      </c>
      <c r="F608" s="4">
        <v>728.05</v>
      </c>
      <c r="G608" s="4">
        <v>1397.41</v>
      </c>
      <c r="H608" s="4">
        <v>2125.46</v>
      </c>
      <c r="I608" s="4">
        <v>2125.46</v>
      </c>
      <c r="J608" s="4"/>
      <c r="K608" s="4">
        <v>4250.92</v>
      </c>
      <c r="L608" s="5">
        <v>1.0</v>
      </c>
      <c r="M608" s="4" t="str">
        <f t="shared" si="33"/>
        <v> R$  1,397.41 </v>
      </c>
      <c r="N608" s="4" t="str">
        <f t="shared" si="34"/>
        <v> R$  728.05 </v>
      </c>
      <c r="O608" s="3"/>
      <c r="P608" s="3"/>
    </row>
    <row r="609" ht="13.5" customHeight="1">
      <c r="A609" s="3">
        <v>4.16110053E8</v>
      </c>
      <c r="B609" s="3" t="s">
        <v>649</v>
      </c>
      <c r="C609" s="3" t="s">
        <v>599</v>
      </c>
      <c r="D609" s="3" t="s">
        <v>33</v>
      </c>
      <c r="E609" s="3" t="s">
        <v>28</v>
      </c>
      <c r="F609" s="4">
        <v>624.17</v>
      </c>
      <c r="G609" s="4">
        <v>1584.51</v>
      </c>
      <c r="H609" s="4">
        <v>2208.68</v>
      </c>
      <c r="I609" s="4">
        <v>2208.68</v>
      </c>
      <c r="J609" s="4"/>
      <c r="K609" s="4">
        <v>4417.36</v>
      </c>
      <c r="L609" s="5">
        <v>1.0</v>
      </c>
      <c r="M609" s="4" t="str">
        <f t="shared" si="33"/>
        <v> R$  1,584.51 </v>
      </c>
      <c r="N609" s="4" t="str">
        <f t="shared" si="34"/>
        <v> R$  624.17 </v>
      </c>
      <c r="O609" s="3"/>
      <c r="P609" s="3"/>
    </row>
    <row r="610" ht="13.5" customHeight="1">
      <c r="A610" s="3">
        <v>4.16030084E8</v>
      </c>
      <c r="B610" s="3" t="s">
        <v>650</v>
      </c>
      <c r="C610" s="3" t="s">
        <v>599</v>
      </c>
      <c r="D610" s="3" t="s">
        <v>33</v>
      </c>
      <c r="E610" s="3" t="s">
        <v>28</v>
      </c>
      <c r="F610" s="4">
        <v>649.76</v>
      </c>
      <c r="G610" s="4">
        <v>1584.43</v>
      </c>
      <c r="H610" s="4">
        <v>2234.19</v>
      </c>
      <c r="I610" s="4">
        <v>2234.19</v>
      </c>
      <c r="J610" s="4"/>
      <c r="K610" s="4">
        <v>4468.38</v>
      </c>
      <c r="L610" s="5">
        <v>1.0</v>
      </c>
      <c r="M610" s="4" t="str">
        <f t="shared" si="33"/>
        <v> R$  1,584.43 </v>
      </c>
      <c r="N610" s="4" t="str">
        <f t="shared" si="34"/>
        <v> R$  649.76 </v>
      </c>
      <c r="O610" s="3"/>
      <c r="P610" s="3"/>
    </row>
    <row r="611" ht="13.5" customHeight="1">
      <c r="A611" s="3">
        <v>4.16030211E8</v>
      </c>
      <c r="B611" s="3" t="s">
        <v>651</v>
      </c>
      <c r="C611" s="3" t="s">
        <v>599</v>
      </c>
      <c r="D611" s="3" t="s">
        <v>33</v>
      </c>
      <c r="E611" s="3" t="s">
        <v>28</v>
      </c>
      <c r="F611" s="4">
        <v>487.93</v>
      </c>
      <c r="G611" s="4">
        <v>1781.11</v>
      </c>
      <c r="H611" s="4">
        <v>2269.04</v>
      </c>
      <c r="I611" s="4">
        <v>2269.04</v>
      </c>
      <c r="J611" s="4"/>
      <c r="K611" s="4">
        <v>4538.08</v>
      </c>
      <c r="L611" s="5">
        <v>1.0</v>
      </c>
      <c r="M611" s="4" t="str">
        <f t="shared" si="33"/>
        <v> R$  1,781.11 </v>
      </c>
      <c r="N611" s="4" t="str">
        <f t="shared" si="34"/>
        <v> R$  487.93 </v>
      </c>
      <c r="O611" s="3"/>
      <c r="P611" s="3"/>
    </row>
    <row r="612" ht="13.5" customHeight="1">
      <c r="A612" s="3">
        <v>4.1606011E8</v>
      </c>
      <c r="B612" s="3" t="s">
        <v>652</v>
      </c>
      <c r="C612" s="3" t="s">
        <v>599</v>
      </c>
      <c r="D612" s="3" t="s">
        <v>33</v>
      </c>
      <c r="E612" s="3" t="s">
        <v>28</v>
      </c>
      <c r="F612" s="4">
        <v>568.0</v>
      </c>
      <c r="G612" s="4">
        <v>1711.24</v>
      </c>
      <c r="H612" s="4">
        <v>2279.24</v>
      </c>
      <c r="I612" s="4">
        <v>2279.24</v>
      </c>
      <c r="J612" s="4"/>
      <c r="K612" s="4">
        <v>4558.48</v>
      </c>
      <c r="L612" s="5">
        <v>1.0</v>
      </c>
      <c r="M612" s="4" t="str">
        <f t="shared" si="33"/>
        <v> R$  1,711.24 </v>
      </c>
      <c r="N612" s="4" t="str">
        <f t="shared" si="34"/>
        <v> R$  568.00 </v>
      </c>
      <c r="O612" s="3"/>
      <c r="P612" s="3"/>
    </row>
    <row r="613" ht="13.5" customHeight="1">
      <c r="A613" s="3">
        <v>4.1601021E8</v>
      </c>
      <c r="B613" s="3" t="s">
        <v>653</v>
      </c>
      <c r="C613" s="3" t="s">
        <v>599</v>
      </c>
      <c r="D613" s="3" t="s">
        <v>33</v>
      </c>
      <c r="E613" s="3" t="s">
        <v>28</v>
      </c>
      <c r="F613" s="4">
        <v>567.98</v>
      </c>
      <c r="G613" s="4">
        <v>1711.3</v>
      </c>
      <c r="H613" s="4">
        <v>2279.28</v>
      </c>
      <c r="I613" s="4">
        <v>2279.28</v>
      </c>
      <c r="J613" s="4"/>
      <c r="K613" s="4">
        <v>4558.56</v>
      </c>
      <c r="L613" s="5">
        <v>1.0</v>
      </c>
      <c r="M613" s="4" t="str">
        <f t="shared" si="33"/>
        <v> R$  1,711.30 </v>
      </c>
      <c r="N613" s="4" t="str">
        <f t="shared" si="34"/>
        <v> R$  567.98 </v>
      </c>
      <c r="O613" s="3"/>
      <c r="P613" s="3"/>
    </row>
    <row r="614" ht="13.5" customHeight="1">
      <c r="A614" s="3">
        <v>4.16010091E8</v>
      </c>
      <c r="B614" s="3" t="s">
        <v>654</v>
      </c>
      <c r="C614" s="3" t="s">
        <v>599</v>
      </c>
      <c r="D614" s="3" t="s">
        <v>33</v>
      </c>
      <c r="E614" s="3" t="s">
        <v>28</v>
      </c>
      <c r="F614" s="4">
        <v>567.98</v>
      </c>
      <c r="G614" s="4">
        <v>1711.3</v>
      </c>
      <c r="H614" s="4">
        <v>2279.28</v>
      </c>
      <c r="I614" s="4">
        <v>2279.28</v>
      </c>
      <c r="J614" s="4"/>
      <c r="K614" s="4">
        <v>4558.56</v>
      </c>
      <c r="L614" s="5">
        <v>1.0</v>
      </c>
      <c r="M614" s="4" t="str">
        <f t="shared" si="33"/>
        <v> R$  1,711.30 </v>
      </c>
      <c r="N614" s="4" t="str">
        <f t="shared" si="34"/>
        <v> R$  567.98 </v>
      </c>
      <c r="O614" s="3"/>
      <c r="P614" s="3"/>
    </row>
    <row r="615" ht="13.5" customHeight="1">
      <c r="A615" s="3">
        <v>4.16120024E8</v>
      </c>
      <c r="B615" s="3" t="s">
        <v>655</v>
      </c>
      <c r="C615" s="3" t="s">
        <v>599</v>
      </c>
      <c r="D615" s="3" t="s">
        <v>33</v>
      </c>
      <c r="E615" s="3" t="s">
        <v>28</v>
      </c>
      <c r="F615" s="4">
        <v>925.13</v>
      </c>
      <c r="G615" s="4">
        <v>1537.72</v>
      </c>
      <c r="H615" s="4">
        <v>2462.85</v>
      </c>
      <c r="I615" s="4">
        <v>2462.85</v>
      </c>
      <c r="J615" s="4"/>
      <c r="K615" s="4">
        <v>4925.7</v>
      </c>
      <c r="L615" s="5">
        <v>1.0</v>
      </c>
      <c r="M615" s="4" t="str">
        <f t="shared" si="33"/>
        <v> R$  1,537.72 </v>
      </c>
      <c r="N615" s="4" t="str">
        <f t="shared" si="34"/>
        <v> R$  925.13 </v>
      </c>
      <c r="O615" s="3"/>
      <c r="P615" s="3"/>
    </row>
    <row r="616" ht="13.5" customHeight="1">
      <c r="A616" s="3">
        <v>4.16020178E8</v>
      </c>
      <c r="B616" s="3" t="s">
        <v>656</v>
      </c>
      <c r="C616" s="3" t="s">
        <v>599</v>
      </c>
      <c r="D616" s="3" t="s">
        <v>33</v>
      </c>
      <c r="E616" s="3" t="s">
        <v>28</v>
      </c>
      <c r="F616" s="4">
        <v>621.1</v>
      </c>
      <c r="G616" s="4">
        <v>1888.63</v>
      </c>
      <c r="H616" s="4">
        <v>2509.73</v>
      </c>
      <c r="I616" s="4">
        <v>2509.73</v>
      </c>
      <c r="J616" s="4"/>
      <c r="K616" s="4">
        <v>5019.46</v>
      </c>
      <c r="L616" s="5">
        <v>1.0</v>
      </c>
      <c r="M616" s="4" t="str">
        <f t="shared" si="33"/>
        <v> R$  1,888.63 </v>
      </c>
      <c r="N616" s="4" t="str">
        <f t="shared" si="34"/>
        <v> R$  621.10 </v>
      </c>
      <c r="O616" s="3"/>
      <c r="P616" s="3"/>
    </row>
    <row r="617" ht="13.5" customHeight="1">
      <c r="A617" s="3">
        <v>4.1602016E8</v>
      </c>
      <c r="B617" s="3" t="s">
        <v>657</v>
      </c>
      <c r="C617" s="3" t="s">
        <v>599</v>
      </c>
      <c r="D617" s="3" t="s">
        <v>33</v>
      </c>
      <c r="E617" s="3" t="s">
        <v>28</v>
      </c>
      <c r="F617" s="4">
        <v>621.1</v>
      </c>
      <c r="G617" s="4">
        <v>1888.63</v>
      </c>
      <c r="H617" s="4">
        <v>2509.73</v>
      </c>
      <c r="I617" s="4">
        <v>2509.73</v>
      </c>
      <c r="J617" s="4"/>
      <c r="K617" s="4">
        <v>5019.46</v>
      </c>
      <c r="L617" s="5">
        <v>1.0</v>
      </c>
      <c r="M617" s="4" t="str">
        <f t="shared" si="33"/>
        <v> R$  1,888.63 </v>
      </c>
      <c r="N617" s="4" t="str">
        <f t="shared" si="34"/>
        <v> R$  621.10 </v>
      </c>
      <c r="O617" s="3"/>
      <c r="P617" s="3"/>
    </row>
    <row r="618" ht="13.5" customHeight="1">
      <c r="A618" s="3">
        <v>4.16020186E8</v>
      </c>
      <c r="B618" s="3" t="s">
        <v>658</v>
      </c>
      <c r="C618" s="3" t="s">
        <v>599</v>
      </c>
      <c r="D618" s="3" t="s">
        <v>33</v>
      </c>
      <c r="E618" s="3" t="s">
        <v>28</v>
      </c>
      <c r="F618" s="4">
        <v>621.1</v>
      </c>
      <c r="G618" s="4">
        <v>1888.63</v>
      </c>
      <c r="H618" s="4">
        <v>2509.73</v>
      </c>
      <c r="I618" s="4">
        <v>2509.73</v>
      </c>
      <c r="J618" s="4"/>
      <c r="K618" s="4">
        <v>5019.46</v>
      </c>
      <c r="L618" s="5">
        <v>1.0</v>
      </c>
      <c r="M618" s="4" t="str">
        <f t="shared" si="33"/>
        <v> R$  1,888.63 </v>
      </c>
      <c r="N618" s="4" t="str">
        <f t="shared" si="34"/>
        <v> R$  621.10 </v>
      </c>
      <c r="O618" s="3"/>
      <c r="P618" s="3"/>
    </row>
    <row r="619" ht="13.5" customHeight="1">
      <c r="A619" s="3">
        <v>4.16010202E8</v>
      </c>
      <c r="B619" s="3" t="s">
        <v>659</v>
      </c>
      <c r="C619" s="3" t="s">
        <v>599</v>
      </c>
      <c r="D619" s="3" t="s">
        <v>33</v>
      </c>
      <c r="E619" s="3" t="s">
        <v>28</v>
      </c>
      <c r="F619" s="4">
        <v>580.92</v>
      </c>
      <c r="G619" s="4">
        <v>2130.18</v>
      </c>
      <c r="H619" s="4">
        <v>2711.1</v>
      </c>
      <c r="I619" s="4">
        <v>2711.1</v>
      </c>
      <c r="J619" s="4"/>
      <c r="K619" s="4">
        <v>5422.2</v>
      </c>
      <c r="L619" s="5">
        <v>1.0</v>
      </c>
      <c r="M619" s="4" t="str">
        <f t="shared" si="33"/>
        <v> R$  2,130.18 </v>
      </c>
      <c r="N619" s="4" t="str">
        <f t="shared" si="34"/>
        <v> R$  580.92 </v>
      </c>
      <c r="O619" s="3"/>
      <c r="P619" s="3"/>
    </row>
    <row r="620" ht="13.5" customHeight="1">
      <c r="A620" s="3">
        <v>4.1611007E8</v>
      </c>
      <c r="B620" s="3" t="s">
        <v>660</v>
      </c>
      <c r="C620" s="3" t="s">
        <v>599</v>
      </c>
      <c r="D620" s="3" t="s">
        <v>33</v>
      </c>
      <c r="E620" s="3" t="s">
        <v>28</v>
      </c>
      <c r="F620" s="4">
        <v>674.97</v>
      </c>
      <c r="G620" s="4">
        <v>2051.61</v>
      </c>
      <c r="H620" s="4">
        <v>2726.58</v>
      </c>
      <c r="I620" s="4">
        <v>2726.58</v>
      </c>
      <c r="J620" s="4"/>
      <c r="K620" s="4">
        <v>5453.16</v>
      </c>
      <c r="L620" s="5">
        <v>1.0</v>
      </c>
      <c r="M620" s="4" t="str">
        <f t="shared" si="33"/>
        <v> R$  2,051.61 </v>
      </c>
      <c r="N620" s="4" t="str">
        <f t="shared" si="34"/>
        <v> R$  674.97 </v>
      </c>
      <c r="O620" s="3"/>
      <c r="P620" s="3"/>
    </row>
    <row r="621" ht="13.5" customHeight="1">
      <c r="A621" s="3">
        <v>4.16040217E8</v>
      </c>
      <c r="B621" s="3" t="s">
        <v>661</v>
      </c>
      <c r="C621" s="3" t="s">
        <v>599</v>
      </c>
      <c r="D621" s="3" t="s">
        <v>33</v>
      </c>
      <c r="E621" s="3" t="s">
        <v>28</v>
      </c>
      <c r="F621" s="4">
        <v>585.8</v>
      </c>
      <c r="G621" s="4">
        <v>2209.62</v>
      </c>
      <c r="H621" s="4">
        <v>2795.42</v>
      </c>
      <c r="I621" s="4">
        <v>2795.42</v>
      </c>
      <c r="J621" s="4"/>
      <c r="K621" s="4">
        <v>5590.84</v>
      </c>
      <c r="L621" s="5">
        <v>1.0</v>
      </c>
      <c r="M621" s="4" t="str">
        <f t="shared" si="33"/>
        <v> R$  2,209.62 </v>
      </c>
      <c r="N621" s="4" t="str">
        <f t="shared" si="34"/>
        <v> R$  585.80 </v>
      </c>
      <c r="O621" s="3"/>
      <c r="P621" s="3"/>
    </row>
    <row r="622" ht="13.5" customHeight="1">
      <c r="A622" s="3">
        <v>4.1603027E8</v>
      </c>
      <c r="B622" s="3" t="s">
        <v>662</v>
      </c>
      <c r="C622" s="3" t="s">
        <v>599</v>
      </c>
      <c r="D622" s="3" t="s">
        <v>33</v>
      </c>
      <c r="E622" s="3" t="s">
        <v>28</v>
      </c>
      <c r="F622" s="4">
        <v>609.91</v>
      </c>
      <c r="G622" s="4">
        <v>2226.39</v>
      </c>
      <c r="H622" s="4">
        <v>2836.3</v>
      </c>
      <c r="I622" s="4">
        <v>2836.3</v>
      </c>
      <c r="J622" s="4"/>
      <c r="K622" s="4">
        <v>5672.6</v>
      </c>
      <c r="L622" s="5">
        <v>1.0</v>
      </c>
      <c r="M622" s="4" t="str">
        <f t="shared" si="33"/>
        <v> R$  2,226.39 </v>
      </c>
      <c r="N622" s="4" t="str">
        <f t="shared" si="34"/>
        <v> R$  609.91 </v>
      </c>
      <c r="O622" s="3"/>
      <c r="P622" s="3"/>
    </row>
    <row r="623" ht="13.5" customHeight="1">
      <c r="A623" s="3">
        <v>4.1609001E8</v>
      </c>
      <c r="B623" s="3" t="s">
        <v>663</v>
      </c>
      <c r="C623" s="3" t="s">
        <v>599</v>
      </c>
      <c r="D623" s="3" t="s">
        <v>33</v>
      </c>
      <c r="E623" s="3" t="s">
        <v>28</v>
      </c>
      <c r="F623" s="4">
        <v>851.99</v>
      </c>
      <c r="G623" s="4">
        <v>2008.64</v>
      </c>
      <c r="H623" s="4">
        <v>2860.63</v>
      </c>
      <c r="I623" s="4">
        <v>2860.63</v>
      </c>
      <c r="J623" s="4"/>
      <c r="K623" s="4">
        <v>5721.26</v>
      </c>
      <c r="L623" s="5">
        <v>1.0</v>
      </c>
      <c r="M623" s="4" t="str">
        <f t="shared" si="33"/>
        <v> R$  2,008.64 </v>
      </c>
      <c r="N623" s="4" t="str">
        <f t="shared" si="34"/>
        <v> R$  851.99 </v>
      </c>
      <c r="O623" s="3"/>
      <c r="P623" s="3"/>
    </row>
    <row r="624" ht="13.5" customHeight="1">
      <c r="A624" s="3">
        <v>4.16090028E8</v>
      </c>
      <c r="B624" s="3" t="s">
        <v>664</v>
      </c>
      <c r="C624" s="3" t="s">
        <v>599</v>
      </c>
      <c r="D624" s="3" t="s">
        <v>33</v>
      </c>
      <c r="E624" s="3" t="s">
        <v>28</v>
      </c>
      <c r="F624" s="4">
        <v>851.99</v>
      </c>
      <c r="G624" s="4">
        <v>2008.64</v>
      </c>
      <c r="H624" s="4">
        <v>2860.63</v>
      </c>
      <c r="I624" s="4">
        <v>2860.63</v>
      </c>
      <c r="J624" s="4"/>
      <c r="K624" s="4">
        <v>5721.26</v>
      </c>
      <c r="L624" s="5">
        <v>1.0</v>
      </c>
      <c r="M624" s="4" t="str">
        <f t="shared" si="33"/>
        <v> R$  2,008.64 </v>
      </c>
      <c r="N624" s="4" t="str">
        <f t="shared" si="34"/>
        <v> R$  851.99 </v>
      </c>
      <c r="O624" s="3"/>
      <c r="P624" s="3"/>
    </row>
    <row r="625" ht="13.5" customHeight="1">
      <c r="A625" s="3">
        <v>4.16040284E8</v>
      </c>
      <c r="B625" s="3" t="s">
        <v>665</v>
      </c>
      <c r="C625" s="3" t="s">
        <v>599</v>
      </c>
      <c r="D625" s="3" t="s">
        <v>33</v>
      </c>
      <c r="E625" s="3" t="s">
        <v>28</v>
      </c>
      <c r="F625" s="4">
        <v>1500.0</v>
      </c>
      <c r="G625" s="4">
        <v>1388.96</v>
      </c>
      <c r="H625" s="4">
        <v>2888.96</v>
      </c>
      <c r="I625" s="4">
        <v>2888.96</v>
      </c>
      <c r="J625" s="4"/>
      <c r="K625" s="4">
        <v>5777.92</v>
      </c>
      <c r="L625" s="5">
        <v>1.0</v>
      </c>
      <c r="M625" s="4" t="str">
        <f t="shared" si="33"/>
        <v> R$  1,388.96 </v>
      </c>
      <c r="N625" s="4" t="str">
        <f t="shared" si="34"/>
        <v> R$  1,500.00 </v>
      </c>
      <c r="O625" s="3"/>
      <c r="P625" s="3"/>
    </row>
    <row r="626" ht="13.5" customHeight="1">
      <c r="A626" s="3">
        <v>4.1603022E8</v>
      </c>
      <c r="B626" s="3" t="s">
        <v>666</v>
      </c>
      <c r="C626" s="3" t="s">
        <v>599</v>
      </c>
      <c r="D626" s="3" t="s">
        <v>33</v>
      </c>
      <c r="E626" s="3" t="s">
        <v>28</v>
      </c>
      <c r="F626" s="4">
        <v>634.31</v>
      </c>
      <c r="G626" s="4">
        <v>2315.45</v>
      </c>
      <c r="H626" s="4">
        <v>2949.76</v>
      </c>
      <c r="I626" s="4">
        <v>2949.76</v>
      </c>
      <c r="J626" s="4"/>
      <c r="K626" s="4">
        <v>5899.52</v>
      </c>
      <c r="L626" s="5">
        <v>1.0</v>
      </c>
      <c r="M626" s="4" t="str">
        <f t="shared" si="33"/>
        <v> R$  2,315.45 </v>
      </c>
      <c r="N626" s="4" t="str">
        <f t="shared" si="34"/>
        <v> R$  634.31 </v>
      </c>
      <c r="O626" s="3"/>
      <c r="P626" s="3"/>
    </row>
    <row r="627" ht="13.5" customHeight="1">
      <c r="A627" s="3">
        <v>4.16110061E8</v>
      </c>
      <c r="B627" s="3" t="s">
        <v>667</v>
      </c>
      <c r="C627" s="3" t="s">
        <v>599</v>
      </c>
      <c r="D627" s="3" t="s">
        <v>33</v>
      </c>
      <c r="E627" s="3" t="s">
        <v>28</v>
      </c>
      <c r="F627" s="4">
        <v>674.97</v>
      </c>
      <c r="G627" s="4">
        <v>2279.57</v>
      </c>
      <c r="H627" s="4">
        <v>2954.54</v>
      </c>
      <c r="I627" s="4">
        <v>2954.54</v>
      </c>
      <c r="J627" s="4"/>
      <c r="K627" s="4">
        <v>5909.08</v>
      </c>
      <c r="L627" s="5">
        <v>1.0</v>
      </c>
      <c r="M627" s="4" t="str">
        <f t="shared" si="33"/>
        <v> R$  2,279.57 </v>
      </c>
      <c r="N627" s="4" t="str">
        <f t="shared" si="34"/>
        <v> R$  674.97 </v>
      </c>
      <c r="O627" s="3"/>
      <c r="P627" s="3"/>
    </row>
    <row r="628" ht="13.5" customHeight="1">
      <c r="A628" s="3">
        <v>4.16090109E8</v>
      </c>
      <c r="B628" s="3" t="s">
        <v>668</v>
      </c>
      <c r="C628" s="3" t="s">
        <v>599</v>
      </c>
      <c r="D628" s="3" t="s">
        <v>33</v>
      </c>
      <c r="E628" s="3" t="s">
        <v>28</v>
      </c>
      <c r="F628" s="4">
        <v>932.75</v>
      </c>
      <c r="G628" s="4">
        <v>2126.54</v>
      </c>
      <c r="H628" s="4">
        <v>3059.29</v>
      </c>
      <c r="I628" s="4">
        <v>3059.29</v>
      </c>
      <c r="J628" s="4"/>
      <c r="K628" s="4">
        <v>6118.58</v>
      </c>
      <c r="L628" s="5">
        <v>1.0</v>
      </c>
      <c r="M628" s="4" t="str">
        <f t="shared" si="33"/>
        <v> R$  2,126.54 </v>
      </c>
      <c r="N628" s="4" t="str">
        <f t="shared" si="34"/>
        <v> R$  932.75 </v>
      </c>
      <c r="O628" s="3"/>
      <c r="P628" s="3"/>
    </row>
    <row r="629" ht="13.5" customHeight="1">
      <c r="A629" s="3">
        <v>4.16090036E8</v>
      </c>
      <c r="B629" s="3" t="s">
        <v>669</v>
      </c>
      <c r="C629" s="3" t="s">
        <v>599</v>
      </c>
      <c r="D629" s="3" t="s">
        <v>33</v>
      </c>
      <c r="E629" s="3" t="s">
        <v>28</v>
      </c>
      <c r="F629" s="4">
        <v>1067.85</v>
      </c>
      <c r="G629" s="4">
        <v>2097.57</v>
      </c>
      <c r="H629" s="4">
        <v>3165.42</v>
      </c>
      <c r="I629" s="4">
        <v>3165.42</v>
      </c>
      <c r="J629" s="4"/>
      <c r="K629" s="4">
        <v>6330.84</v>
      </c>
      <c r="L629" s="5">
        <v>1.0</v>
      </c>
      <c r="M629" s="4" t="str">
        <f t="shared" si="33"/>
        <v> R$  2,097.57 </v>
      </c>
      <c r="N629" s="4" t="str">
        <f t="shared" si="34"/>
        <v> R$  1,067.85 </v>
      </c>
      <c r="O629" s="3"/>
      <c r="P629" s="3"/>
    </row>
    <row r="630" ht="13.5" customHeight="1">
      <c r="A630" s="3">
        <v>4.16090117E8</v>
      </c>
      <c r="B630" s="3" t="s">
        <v>670</v>
      </c>
      <c r="C630" s="3" t="s">
        <v>599</v>
      </c>
      <c r="D630" s="3" t="s">
        <v>33</v>
      </c>
      <c r="E630" s="3" t="s">
        <v>28</v>
      </c>
      <c r="F630" s="4">
        <v>1067.85</v>
      </c>
      <c r="G630" s="4">
        <v>2097.57</v>
      </c>
      <c r="H630" s="4">
        <v>3165.42</v>
      </c>
      <c r="I630" s="4">
        <v>3165.42</v>
      </c>
      <c r="J630" s="4"/>
      <c r="K630" s="4">
        <v>6330.84</v>
      </c>
      <c r="L630" s="5">
        <v>1.0</v>
      </c>
      <c r="M630" s="4" t="str">
        <f t="shared" si="33"/>
        <v> R$  2,097.57 </v>
      </c>
      <c r="N630" s="4" t="str">
        <f t="shared" si="34"/>
        <v> R$  1,067.85 </v>
      </c>
      <c r="O630" s="3"/>
      <c r="P630" s="3"/>
    </row>
    <row r="631" ht="13.5" customHeight="1">
      <c r="A631" s="3">
        <v>4.1611001E8</v>
      </c>
      <c r="B631" s="3" t="s">
        <v>671</v>
      </c>
      <c r="C631" s="3" t="s">
        <v>599</v>
      </c>
      <c r="D631" s="3" t="s">
        <v>33</v>
      </c>
      <c r="E631" s="3" t="s">
        <v>28</v>
      </c>
      <c r="F631" s="4">
        <v>749.97</v>
      </c>
      <c r="G631" s="4">
        <v>2532.86</v>
      </c>
      <c r="H631" s="4">
        <v>3282.83</v>
      </c>
      <c r="I631" s="4">
        <v>3282.83</v>
      </c>
      <c r="J631" s="4"/>
      <c r="K631" s="4">
        <v>6565.66</v>
      </c>
      <c r="L631" s="5">
        <v>1.0</v>
      </c>
      <c r="M631" s="4" t="str">
        <f t="shared" si="33"/>
        <v> R$  2,532.86 </v>
      </c>
      <c r="N631" s="4" t="str">
        <f t="shared" si="34"/>
        <v> R$  749.97 </v>
      </c>
      <c r="O631" s="3"/>
      <c r="P631" s="3"/>
    </row>
    <row r="632" ht="13.5" customHeight="1">
      <c r="A632" s="3">
        <v>4.16080081E8</v>
      </c>
      <c r="B632" s="3" t="s">
        <v>672</v>
      </c>
      <c r="C632" s="3" t="s">
        <v>599</v>
      </c>
      <c r="D632" s="3" t="s">
        <v>33</v>
      </c>
      <c r="E632" s="3" t="s">
        <v>28</v>
      </c>
      <c r="F632" s="4">
        <v>963.9</v>
      </c>
      <c r="G632" s="4">
        <v>2395.14</v>
      </c>
      <c r="H632" s="4">
        <v>3359.04</v>
      </c>
      <c r="I632" s="4">
        <v>3359.04</v>
      </c>
      <c r="J632" s="4"/>
      <c r="K632" s="4">
        <v>6718.08</v>
      </c>
      <c r="L632" s="5">
        <v>1.0</v>
      </c>
      <c r="M632" s="4" t="str">
        <f t="shared" si="33"/>
        <v> R$  2,395.14 </v>
      </c>
      <c r="N632" s="4" t="str">
        <f t="shared" si="34"/>
        <v> R$  963.90 </v>
      </c>
      <c r="O632" s="3"/>
      <c r="P632" s="3"/>
    </row>
    <row r="633" ht="13.5" customHeight="1">
      <c r="A633" s="3">
        <v>4.16040071E8</v>
      </c>
      <c r="B633" s="3" t="s">
        <v>673</v>
      </c>
      <c r="C633" s="3" t="s">
        <v>599</v>
      </c>
      <c r="D633" s="3" t="s">
        <v>33</v>
      </c>
      <c r="E633" s="3" t="s">
        <v>28</v>
      </c>
      <c r="F633" s="4">
        <v>732.25</v>
      </c>
      <c r="G633" s="4">
        <v>2762.03</v>
      </c>
      <c r="H633" s="4">
        <v>3494.28</v>
      </c>
      <c r="I633" s="4">
        <v>3494.28</v>
      </c>
      <c r="J633" s="4"/>
      <c r="K633" s="4">
        <v>6988.56</v>
      </c>
      <c r="L633" s="5">
        <v>1.0</v>
      </c>
      <c r="M633" s="4" t="str">
        <f t="shared" si="33"/>
        <v> R$  2,762.03 </v>
      </c>
      <c r="N633" s="4" t="str">
        <f t="shared" si="34"/>
        <v> R$  732.25 </v>
      </c>
      <c r="O633" s="3"/>
      <c r="P633" s="3"/>
    </row>
    <row r="634" ht="13.5" customHeight="1">
      <c r="A634" s="3">
        <v>4.16030203E8</v>
      </c>
      <c r="B634" s="3" t="s">
        <v>674</v>
      </c>
      <c r="C634" s="3" t="s">
        <v>599</v>
      </c>
      <c r="D634" s="3" t="s">
        <v>33</v>
      </c>
      <c r="E634" s="3" t="s">
        <v>28</v>
      </c>
      <c r="F634" s="4">
        <v>804.35</v>
      </c>
      <c r="G634" s="4">
        <v>2982.72</v>
      </c>
      <c r="H634" s="4">
        <v>3787.07</v>
      </c>
      <c r="I634" s="4">
        <v>3787.07</v>
      </c>
      <c r="J634" s="4"/>
      <c r="K634" s="4">
        <v>7574.14</v>
      </c>
      <c r="L634" s="5">
        <v>1.0</v>
      </c>
      <c r="M634" s="4" t="str">
        <f t="shared" si="33"/>
        <v> R$  2,982.72 </v>
      </c>
      <c r="N634" s="4" t="str">
        <f t="shared" si="34"/>
        <v> R$  804.35 </v>
      </c>
      <c r="O634" s="3"/>
      <c r="P634" s="3"/>
    </row>
    <row r="635" ht="13.5" customHeight="1">
      <c r="A635" s="3">
        <v>4.16030173E8</v>
      </c>
      <c r="B635" s="3" t="s">
        <v>675</v>
      </c>
      <c r="C635" s="3" t="s">
        <v>599</v>
      </c>
      <c r="D635" s="3" t="s">
        <v>33</v>
      </c>
      <c r="E635" s="3" t="s">
        <v>28</v>
      </c>
      <c r="F635" s="4">
        <v>841.7</v>
      </c>
      <c r="G635" s="4">
        <v>2970.72</v>
      </c>
      <c r="H635" s="4">
        <v>3812.42</v>
      </c>
      <c r="I635" s="4">
        <v>3812.42</v>
      </c>
      <c r="J635" s="4"/>
      <c r="K635" s="4">
        <v>7624.84</v>
      </c>
      <c r="L635" s="5">
        <v>1.0</v>
      </c>
      <c r="M635" s="4" t="str">
        <f t="shared" si="33"/>
        <v> R$  2,970.72 </v>
      </c>
      <c r="N635" s="4" t="str">
        <f t="shared" si="34"/>
        <v> R$  841.70 </v>
      </c>
      <c r="O635" s="3"/>
      <c r="P635" s="3"/>
    </row>
    <row r="636" ht="13.5" customHeight="1">
      <c r="A636" s="3">
        <v>4.16020194E8</v>
      </c>
      <c r="B636" s="3" t="s">
        <v>676</v>
      </c>
      <c r="C636" s="3" t="s">
        <v>599</v>
      </c>
      <c r="D636" s="3" t="s">
        <v>33</v>
      </c>
      <c r="E636" s="3" t="s">
        <v>28</v>
      </c>
      <c r="F636" s="4">
        <v>892.95</v>
      </c>
      <c r="G636" s="4">
        <v>2921.63</v>
      </c>
      <c r="H636" s="4">
        <v>3814.58</v>
      </c>
      <c r="I636" s="4">
        <v>3814.58</v>
      </c>
      <c r="J636" s="4"/>
      <c r="K636" s="4">
        <v>7629.16</v>
      </c>
      <c r="L636" s="5">
        <v>1.0</v>
      </c>
      <c r="M636" s="4" t="str">
        <f t="shared" si="33"/>
        <v> R$  2,921.63 </v>
      </c>
      <c r="N636" s="4" t="str">
        <f t="shared" si="34"/>
        <v> R$  892.95 </v>
      </c>
      <c r="O636" s="3"/>
      <c r="P636" s="3"/>
    </row>
    <row r="637" ht="13.5" customHeight="1">
      <c r="A637" s="3">
        <v>4.1601018E8</v>
      </c>
      <c r="B637" s="3" t="s">
        <v>677</v>
      </c>
      <c r="C637" s="3" t="s">
        <v>599</v>
      </c>
      <c r="D637" s="3" t="s">
        <v>33</v>
      </c>
      <c r="E637" s="3" t="s">
        <v>28</v>
      </c>
      <c r="F637" s="4">
        <v>873.18</v>
      </c>
      <c r="G637" s="4">
        <v>2976.86</v>
      </c>
      <c r="H637" s="4">
        <v>3850.04</v>
      </c>
      <c r="I637" s="4">
        <v>3850.04</v>
      </c>
      <c r="J637" s="4"/>
      <c r="K637" s="4">
        <v>7700.08</v>
      </c>
      <c r="L637" s="5">
        <v>1.0</v>
      </c>
      <c r="M637" s="4" t="str">
        <f t="shared" si="33"/>
        <v> R$  2,976.86 </v>
      </c>
      <c r="N637" s="4" t="str">
        <f t="shared" si="34"/>
        <v> R$  873.18 </v>
      </c>
      <c r="O637" s="3"/>
      <c r="P637" s="3"/>
    </row>
    <row r="638" ht="13.5" customHeight="1">
      <c r="A638" s="3">
        <v>4.1604011E8</v>
      </c>
      <c r="B638" s="3" t="s">
        <v>678</v>
      </c>
      <c r="C638" s="3" t="s">
        <v>599</v>
      </c>
      <c r="D638" s="3" t="s">
        <v>33</v>
      </c>
      <c r="E638" s="3" t="s">
        <v>28</v>
      </c>
      <c r="F638" s="4">
        <v>853.47</v>
      </c>
      <c r="G638" s="4">
        <v>3019.1</v>
      </c>
      <c r="H638" s="4">
        <v>3872.57</v>
      </c>
      <c r="I638" s="4">
        <v>3872.57</v>
      </c>
      <c r="J638" s="4"/>
      <c r="K638" s="4">
        <v>7745.14</v>
      </c>
      <c r="L638" s="5">
        <v>1.0</v>
      </c>
      <c r="M638" s="4" t="str">
        <f t="shared" si="33"/>
        <v> R$  3,019.10 </v>
      </c>
      <c r="N638" s="4" t="str">
        <f t="shared" si="34"/>
        <v> R$  853.47 </v>
      </c>
      <c r="O638" s="3"/>
      <c r="P638" s="3"/>
    </row>
    <row r="639" ht="13.5" customHeight="1">
      <c r="A639" s="3">
        <v>4.16110045E8</v>
      </c>
      <c r="B639" s="3" t="s">
        <v>679</v>
      </c>
      <c r="C639" s="3" t="s">
        <v>599</v>
      </c>
      <c r="D639" s="3" t="s">
        <v>33</v>
      </c>
      <c r="E639" s="3" t="s">
        <v>28</v>
      </c>
      <c r="F639" s="4">
        <v>1132.79</v>
      </c>
      <c r="G639" s="4">
        <v>2769.23</v>
      </c>
      <c r="H639" s="4">
        <v>3902.02</v>
      </c>
      <c r="I639" s="4">
        <v>3902.02</v>
      </c>
      <c r="J639" s="4"/>
      <c r="K639" s="4">
        <v>7804.04</v>
      </c>
      <c r="L639" s="5">
        <v>1.0</v>
      </c>
      <c r="M639" s="4" t="str">
        <f t="shared" si="33"/>
        <v> R$  2,769.23 </v>
      </c>
      <c r="N639" s="4" t="str">
        <f t="shared" si="34"/>
        <v> R$  1,132.79 </v>
      </c>
      <c r="O639" s="3"/>
      <c r="P639" s="3"/>
    </row>
    <row r="640" ht="13.5" customHeight="1">
      <c r="A640" s="3">
        <v>4.16010199E8</v>
      </c>
      <c r="B640" s="3" t="s">
        <v>680</v>
      </c>
      <c r="C640" s="3" t="s">
        <v>599</v>
      </c>
      <c r="D640" s="3" t="s">
        <v>33</v>
      </c>
      <c r="E640" s="3" t="s">
        <v>28</v>
      </c>
      <c r="F640" s="4">
        <v>892.95</v>
      </c>
      <c r="G640" s="4">
        <v>3057.98</v>
      </c>
      <c r="H640" s="4">
        <v>3950.93</v>
      </c>
      <c r="I640" s="4">
        <v>3950.93</v>
      </c>
      <c r="J640" s="4"/>
      <c r="K640" s="4">
        <v>7901.86</v>
      </c>
      <c r="L640" s="5">
        <v>1.0</v>
      </c>
      <c r="M640" s="4" t="str">
        <f t="shared" si="33"/>
        <v> R$  3,057.98 </v>
      </c>
      <c r="N640" s="4" t="str">
        <f t="shared" si="34"/>
        <v> R$  892.95 </v>
      </c>
      <c r="O640" s="3"/>
      <c r="P640" s="3"/>
    </row>
    <row r="641" ht="13.5" customHeight="1">
      <c r="A641" s="3">
        <v>4.16090133E8</v>
      </c>
      <c r="B641" s="3" t="s">
        <v>681</v>
      </c>
      <c r="C641" s="3" t="s">
        <v>599</v>
      </c>
      <c r="D641" s="3" t="s">
        <v>33</v>
      </c>
      <c r="E641" s="3" t="s">
        <v>28</v>
      </c>
      <c r="F641" s="4">
        <v>1032.8</v>
      </c>
      <c r="G641" s="4">
        <v>2939.41</v>
      </c>
      <c r="H641" s="4">
        <v>3972.21</v>
      </c>
      <c r="I641" s="4">
        <v>3972.21</v>
      </c>
      <c r="J641" s="4"/>
      <c r="K641" s="4">
        <v>7944.42</v>
      </c>
      <c r="L641" s="5">
        <v>1.0</v>
      </c>
      <c r="M641" s="4" t="str">
        <f t="shared" si="33"/>
        <v> R$  2,939.41 </v>
      </c>
      <c r="N641" s="4" t="str">
        <f t="shared" si="34"/>
        <v> R$  1,032.80 </v>
      </c>
      <c r="O641" s="3"/>
      <c r="P641" s="3"/>
    </row>
    <row r="642" ht="13.5" customHeight="1">
      <c r="A642" s="3">
        <v>4.16010121E8</v>
      </c>
      <c r="B642" s="3" t="s">
        <v>682</v>
      </c>
      <c r="C642" s="3" t="s">
        <v>599</v>
      </c>
      <c r="D642" s="3" t="s">
        <v>33</v>
      </c>
      <c r="E642" s="3" t="s">
        <v>28</v>
      </c>
      <c r="F642" s="4">
        <v>1193.22</v>
      </c>
      <c r="G642" s="4">
        <v>2790.07</v>
      </c>
      <c r="H642" s="4">
        <v>3983.29</v>
      </c>
      <c r="I642" s="4">
        <v>3983.29</v>
      </c>
      <c r="J642" s="4"/>
      <c r="K642" s="4">
        <v>7966.58</v>
      </c>
      <c r="L642" s="5">
        <v>1.0</v>
      </c>
      <c r="M642" s="4" t="str">
        <f t="shared" si="33"/>
        <v> R$  2,790.07 </v>
      </c>
      <c r="N642" s="4" t="str">
        <f t="shared" si="34"/>
        <v> R$  1,193.22 </v>
      </c>
      <c r="O642" s="3"/>
      <c r="P642" s="3"/>
    </row>
    <row r="643" ht="13.5" customHeight="1">
      <c r="A643" s="3">
        <v>4.16010032E8</v>
      </c>
      <c r="B643" s="3" t="s">
        <v>683</v>
      </c>
      <c r="C643" s="3" t="s">
        <v>599</v>
      </c>
      <c r="D643" s="3" t="s">
        <v>33</v>
      </c>
      <c r="E643" s="3" t="s">
        <v>28</v>
      </c>
      <c r="F643" s="4">
        <v>884.42</v>
      </c>
      <c r="G643" s="4">
        <v>3123.11</v>
      </c>
      <c r="H643" s="4">
        <v>4007.53</v>
      </c>
      <c r="I643" s="4">
        <v>4007.53</v>
      </c>
      <c r="J643" s="4"/>
      <c r="K643" s="4">
        <v>8015.06</v>
      </c>
      <c r="L643" s="5">
        <v>1.0</v>
      </c>
      <c r="M643" s="4" t="str">
        <f t="shared" si="33"/>
        <v> R$  3,123.11 </v>
      </c>
      <c r="N643" s="4" t="str">
        <f t="shared" si="34"/>
        <v> R$  884.42 </v>
      </c>
      <c r="O643" s="3"/>
      <c r="P643" s="3"/>
    </row>
    <row r="644" ht="13.5" customHeight="1">
      <c r="A644" s="3">
        <v>4.16030076E8</v>
      </c>
      <c r="B644" s="3" t="s">
        <v>684</v>
      </c>
      <c r="C644" s="3" t="s">
        <v>599</v>
      </c>
      <c r="D644" s="3" t="s">
        <v>33</v>
      </c>
      <c r="E644" s="3" t="s">
        <v>28</v>
      </c>
      <c r="F644" s="4">
        <v>1087.57</v>
      </c>
      <c r="G644" s="4">
        <v>2949.84</v>
      </c>
      <c r="H644" s="4">
        <v>4037.41</v>
      </c>
      <c r="I644" s="4">
        <v>4037.41</v>
      </c>
      <c r="J644" s="4"/>
      <c r="K644" s="4">
        <v>8074.82</v>
      </c>
      <c r="L644" s="5">
        <v>1.0</v>
      </c>
      <c r="M644" s="4" t="str">
        <f t="shared" si="33"/>
        <v> R$  2,949.84 </v>
      </c>
      <c r="N644" s="4" t="str">
        <f t="shared" si="34"/>
        <v> R$  1,087.57 </v>
      </c>
      <c r="O644" s="3"/>
      <c r="P644" s="3"/>
    </row>
    <row r="645" ht="13.5" customHeight="1">
      <c r="A645" s="3">
        <v>4.16010024E8</v>
      </c>
      <c r="B645" s="3" t="s">
        <v>685</v>
      </c>
      <c r="C645" s="3" t="s">
        <v>599</v>
      </c>
      <c r="D645" s="3" t="s">
        <v>33</v>
      </c>
      <c r="E645" s="3" t="s">
        <v>28</v>
      </c>
      <c r="F645" s="4">
        <v>894.87</v>
      </c>
      <c r="G645" s="4">
        <v>3167.58</v>
      </c>
      <c r="H645" s="4">
        <v>4062.45</v>
      </c>
      <c r="I645" s="4">
        <v>4062.45</v>
      </c>
      <c r="J645" s="4"/>
      <c r="K645" s="4">
        <v>8124.9</v>
      </c>
      <c r="L645" s="5">
        <v>1.0</v>
      </c>
      <c r="M645" s="4" t="str">
        <f t="shared" si="33"/>
        <v> R$  3,167.58 </v>
      </c>
      <c r="N645" s="4" t="str">
        <f t="shared" si="34"/>
        <v> R$  894.87 </v>
      </c>
      <c r="O645" s="3"/>
      <c r="P645" s="3"/>
    </row>
    <row r="646" ht="13.5" customHeight="1">
      <c r="A646" s="3">
        <v>4.1601004E8</v>
      </c>
      <c r="B646" s="3" t="s">
        <v>686</v>
      </c>
      <c r="C646" s="3" t="s">
        <v>599</v>
      </c>
      <c r="D646" s="3" t="s">
        <v>33</v>
      </c>
      <c r="E646" s="3" t="s">
        <v>28</v>
      </c>
      <c r="F646" s="4">
        <v>898.91</v>
      </c>
      <c r="G646" s="4">
        <v>3184.82</v>
      </c>
      <c r="H646" s="4">
        <v>4083.73</v>
      </c>
      <c r="I646" s="4">
        <v>4083.73</v>
      </c>
      <c r="J646" s="4"/>
      <c r="K646" s="4">
        <v>8167.46</v>
      </c>
      <c r="L646" s="5">
        <v>1.0</v>
      </c>
      <c r="M646" s="4" t="str">
        <f t="shared" si="33"/>
        <v> R$  3,184.82 </v>
      </c>
      <c r="N646" s="4" t="str">
        <f t="shared" si="34"/>
        <v> R$  898.91 </v>
      </c>
      <c r="O646" s="3"/>
      <c r="P646" s="3"/>
    </row>
    <row r="647" ht="13.5" customHeight="1">
      <c r="A647" s="3">
        <v>4.1608009E8</v>
      </c>
      <c r="B647" s="3" t="s">
        <v>687</v>
      </c>
      <c r="C647" s="3" t="s">
        <v>599</v>
      </c>
      <c r="D647" s="3" t="s">
        <v>33</v>
      </c>
      <c r="E647" s="3" t="s">
        <v>28</v>
      </c>
      <c r="F647" s="4">
        <v>1051.79</v>
      </c>
      <c r="G647" s="4">
        <v>3046.58</v>
      </c>
      <c r="H647" s="4">
        <v>4098.37</v>
      </c>
      <c r="I647" s="4">
        <v>4098.37</v>
      </c>
      <c r="J647" s="4"/>
      <c r="K647" s="4">
        <v>8196.74</v>
      </c>
      <c r="L647" s="5">
        <v>1.0</v>
      </c>
      <c r="M647" s="4" t="str">
        <f t="shared" si="33"/>
        <v> R$  3,046.58 </v>
      </c>
      <c r="N647" s="4" t="str">
        <f t="shared" si="34"/>
        <v> R$  1,051.79 </v>
      </c>
      <c r="O647" s="3"/>
      <c r="P647" s="3"/>
    </row>
    <row r="648" ht="13.5" customHeight="1">
      <c r="A648" s="3">
        <v>4.16040055E8</v>
      </c>
      <c r="B648" s="3" t="s">
        <v>688</v>
      </c>
      <c r="C648" s="3" t="s">
        <v>599</v>
      </c>
      <c r="D648" s="3" t="s">
        <v>33</v>
      </c>
      <c r="E648" s="3" t="s">
        <v>28</v>
      </c>
      <c r="F648" s="4">
        <v>901.77</v>
      </c>
      <c r="G648" s="4">
        <v>3196.97</v>
      </c>
      <c r="H648" s="4">
        <v>4098.74</v>
      </c>
      <c r="I648" s="4">
        <v>4098.74</v>
      </c>
      <c r="J648" s="4"/>
      <c r="K648" s="4">
        <v>8197.48</v>
      </c>
      <c r="L648" s="5">
        <v>1.0</v>
      </c>
      <c r="M648" s="4" t="str">
        <f t="shared" si="33"/>
        <v> R$  3,196.97 </v>
      </c>
      <c r="N648" s="4" t="str">
        <f t="shared" si="34"/>
        <v> R$  901.77 </v>
      </c>
      <c r="O648" s="3"/>
      <c r="P648" s="3"/>
    </row>
    <row r="649" ht="13.5" customHeight="1">
      <c r="A649" s="3">
        <v>4.16090125E8</v>
      </c>
      <c r="B649" s="3" t="s">
        <v>689</v>
      </c>
      <c r="C649" s="3" t="s">
        <v>599</v>
      </c>
      <c r="D649" s="3" t="s">
        <v>33</v>
      </c>
      <c r="E649" s="3" t="s">
        <v>28</v>
      </c>
      <c r="F649" s="4">
        <v>1388.21</v>
      </c>
      <c r="G649" s="4">
        <v>2726.84</v>
      </c>
      <c r="H649" s="4">
        <v>4115.05</v>
      </c>
      <c r="I649" s="4">
        <v>4115.05</v>
      </c>
      <c r="J649" s="4"/>
      <c r="K649" s="4">
        <v>8230.1</v>
      </c>
      <c r="L649" s="5">
        <v>1.0</v>
      </c>
      <c r="M649" s="4" t="str">
        <f t="shared" si="33"/>
        <v> R$  2,726.84 </v>
      </c>
      <c r="N649" s="4" t="str">
        <f t="shared" si="34"/>
        <v> R$  1,388.21 </v>
      </c>
      <c r="O649" s="3"/>
      <c r="P649" s="3"/>
    </row>
    <row r="650" ht="13.5" customHeight="1">
      <c r="A650" s="3">
        <v>4.16040047E8</v>
      </c>
      <c r="B650" s="3" t="s">
        <v>690</v>
      </c>
      <c r="C650" s="3" t="s">
        <v>599</v>
      </c>
      <c r="D650" s="3" t="s">
        <v>33</v>
      </c>
      <c r="E650" s="3" t="s">
        <v>28</v>
      </c>
      <c r="F650" s="4">
        <v>909.29</v>
      </c>
      <c r="G650" s="4">
        <v>3228.98</v>
      </c>
      <c r="H650" s="4">
        <v>4138.27</v>
      </c>
      <c r="I650" s="4">
        <v>4138.27</v>
      </c>
      <c r="J650" s="4"/>
      <c r="K650" s="4">
        <v>8276.54</v>
      </c>
      <c r="L650" s="5">
        <v>1.0</v>
      </c>
      <c r="M650" s="4" t="str">
        <f t="shared" si="33"/>
        <v> R$  3,228.98 </v>
      </c>
      <c r="N650" s="4" t="str">
        <f t="shared" si="34"/>
        <v> R$  909.29 </v>
      </c>
      <c r="O650" s="3"/>
      <c r="P650" s="3"/>
    </row>
    <row r="651" ht="13.5" customHeight="1">
      <c r="A651" s="3">
        <v>4.16110088E8</v>
      </c>
      <c r="B651" s="3" t="s">
        <v>691</v>
      </c>
      <c r="C651" s="3" t="s">
        <v>599</v>
      </c>
      <c r="D651" s="3" t="s">
        <v>33</v>
      </c>
      <c r="E651" s="3" t="s">
        <v>28</v>
      </c>
      <c r="F651" s="4">
        <v>1123.47</v>
      </c>
      <c r="G651" s="4">
        <v>3063.17</v>
      </c>
      <c r="H651" s="4">
        <v>4186.64</v>
      </c>
      <c r="I651" s="4">
        <v>4186.64</v>
      </c>
      <c r="J651" s="4"/>
      <c r="K651" s="4">
        <v>8373.28</v>
      </c>
      <c r="L651" s="5">
        <v>1.0</v>
      </c>
      <c r="M651" s="4" t="str">
        <f t="shared" si="33"/>
        <v> R$  3,063.17 </v>
      </c>
      <c r="N651" s="4" t="str">
        <f t="shared" si="34"/>
        <v> R$  1,123.47 </v>
      </c>
      <c r="O651" s="3"/>
      <c r="P651" s="3"/>
    </row>
    <row r="652" ht="13.5" customHeight="1">
      <c r="A652" s="3">
        <v>4.1603036E8</v>
      </c>
      <c r="B652" s="3" t="s">
        <v>692</v>
      </c>
      <c r="C652" s="3" t="s">
        <v>599</v>
      </c>
      <c r="D652" s="3" t="s">
        <v>33</v>
      </c>
      <c r="E652" s="3" t="s">
        <v>28</v>
      </c>
      <c r="F652" s="4">
        <v>1123.47</v>
      </c>
      <c r="G652" s="4">
        <v>3063.17</v>
      </c>
      <c r="H652" s="4">
        <v>4186.64</v>
      </c>
      <c r="I652" s="4">
        <v>4186.64</v>
      </c>
      <c r="J652" s="4"/>
      <c r="K652" s="4">
        <v>8373.28</v>
      </c>
      <c r="L652" s="5">
        <v>1.0</v>
      </c>
      <c r="M652" s="4" t="str">
        <f t="shared" si="33"/>
        <v> R$  3,063.17 </v>
      </c>
      <c r="N652" s="4" t="str">
        <f t="shared" si="34"/>
        <v> R$  1,123.47 </v>
      </c>
      <c r="O652" s="3"/>
      <c r="P652" s="3"/>
    </row>
    <row r="653" ht="13.5" customHeight="1">
      <c r="A653" s="3">
        <v>4.16010164E8</v>
      </c>
      <c r="B653" s="3" t="s">
        <v>693</v>
      </c>
      <c r="C653" s="3" t="s">
        <v>599</v>
      </c>
      <c r="D653" s="3" t="s">
        <v>33</v>
      </c>
      <c r="E653" s="3" t="s">
        <v>28</v>
      </c>
      <c r="F653" s="4">
        <v>899.01</v>
      </c>
      <c r="G653" s="4">
        <v>3381.17</v>
      </c>
      <c r="H653" s="4">
        <v>4280.18</v>
      </c>
      <c r="I653" s="4">
        <v>4280.18</v>
      </c>
      <c r="J653" s="4"/>
      <c r="K653" s="4">
        <v>8560.36</v>
      </c>
      <c r="L653" s="5">
        <v>1.0</v>
      </c>
      <c r="M653" s="4" t="str">
        <f t="shared" si="33"/>
        <v> R$  3,381.17 </v>
      </c>
      <c r="N653" s="4" t="str">
        <f t="shared" si="34"/>
        <v> R$  899.01 </v>
      </c>
      <c r="O653" s="3"/>
      <c r="P653" s="3"/>
    </row>
    <row r="654" ht="13.5" customHeight="1">
      <c r="A654" s="3">
        <v>4.16020259E8</v>
      </c>
      <c r="B654" s="3" t="s">
        <v>694</v>
      </c>
      <c r="C654" s="3" t="s">
        <v>599</v>
      </c>
      <c r="D654" s="3" t="s">
        <v>33</v>
      </c>
      <c r="E654" s="3" t="s">
        <v>28</v>
      </c>
      <c r="F654" s="4">
        <v>999.42</v>
      </c>
      <c r="G654" s="4">
        <v>3303.63</v>
      </c>
      <c r="H654" s="4">
        <v>4303.05</v>
      </c>
      <c r="I654" s="4">
        <v>4303.05</v>
      </c>
      <c r="J654" s="4"/>
      <c r="K654" s="4">
        <v>8606.1</v>
      </c>
      <c r="L654" s="5">
        <v>1.0</v>
      </c>
      <c r="M654" s="4" t="str">
        <f t="shared" si="33"/>
        <v> R$  3,303.63 </v>
      </c>
      <c r="N654" s="4" t="str">
        <f t="shared" si="34"/>
        <v> R$  999.42 </v>
      </c>
      <c r="O654" s="3"/>
      <c r="P654" s="3"/>
    </row>
    <row r="655" ht="13.5" customHeight="1">
      <c r="A655" s="3">
        <v>4.16080111E8</v>
      </c>
      <c r="B655" s="3" t="s">
        <v>695</v>
      </c>
      <c r="C655" s="3" t="s">
        <v>599</v>
      </c>
      <c r="D655" s="3" t="s">
        <v>33</v>
      </c>
      <c r="E655" s="3" t="s">
        <v>28</v>
      </c>
      <c r="F655" s="4">
        <v>1253.07</v>
      </c>
      <c r="G655" s="4">
        <v>3113.68</v>
      </c>
      <c r="H655" s="4">
        <v>4366.75</v>
      </c>
      <c r="I655" s="4">
        <v>4366.75</v>
      </c>
      <c r="J655" s="4"/>
      <c r="K655" s="4">
        <v>8733.5</v>
      </c>
      <c r="L655" s="5">
        <v>1.0</v>
      </c>
      <c r="M655" s="4" t="str">
        <f t="shared" si="33"/>
        <v> R$  3,113.68 </v>
      </c>
      <c r="N655" s="4" t="str">
        <f t="shared" si="34"/>
        <v> R$  1,253.07 </v>
      </c>
      <c r="O655" s="3"/>
      <c r="P655" s="3"/>
    </row>
    <row r="656" ht="13.5" customHeight="1">
      <c r="A656" s="3">
        <v>4.1601013E8</v>
      </c>
      <c r="B656" s="3" t="s">
        <v>696</v>
      </c>
      <c r="C656" s="3" t="s">
        <v>599</v>
      </c>
      <c r="D656" s="3" t="s">
        <v>33</v>
      </c>
      <c r="E656" s="3" t="s">
        <v>28</v>
      </c>
      <c r="F656" s="4">
        <v>949.95</v>
      </c>
      <c r="G656" s="4">
        <v>3466.31</v>
      </c>
      <c r="H656" s="4">
        <v>4416.26</v>
      </c>
      <c r="I656" s="4">
        <v>4416.26</v>
      </c>
      <c r="J656" s="4"/>
      <c r="K656" s="4">
        <v>8832.52</v>
      </c>
      <c r="L656" s="5">
        <v>1.0</v>
      </c>
      <c r="M656" s="4" t="str">
        <f t="shared" si="33"/>
        <v> R$  3,466.31 </v>
      </c>
      <c r="N656" s="4" t="str">
        <f t="shared" si="34"/>
        <v> R$  949.95 </v>
      </c>
      <c r="O656" s="3"/>
      <c r="P656" s="3"/>
    </row>
    <row r="657" ht="13.5" customHeight="1">
      <c r="A657" s="3">
        <v>4.160303E8</v>
      </c>
      <c r="B657" s="3" t="s">
        <v>697</v>
      </c>
      <c r="C657" s="3" t="s">
        <v>599</v>
      </c>
      <c r="D657" s="3" t="s">
        <v>33</v>
      </c>
      <c r="E657" s="3" t="s">
        <v>28</v>
      </c>
      <c r="F657" s="4">
        <v>941.09</v>
      </c>
      <c r="G657" s="4">
        <v>3489.78</v>
      </c>
      <c r="H657" s="4">
        <v>4430.87</v>
      </c>
      <c r="I657" s="4">
        <v>4430.87</v>
      </c>
      <c r="J657" s="4"/>
      <c r="K657" s="4">
        <v>8861.74</v>
      </c>
      <c r="L657" s="5">
        <v>1.0</v>
      </c>
      <c r="M657" s="4" t="str">
        <f t="shared" si="33"/>
        <v> R$  3,489.78 </v>
      </c>
      <c r="N657" s="4" t="str">
        <f t="shared" si="34"/>
        <v> R$  941.09 </v>
      </c>
      <c r="O657" s="3"/>
      <c r="P657" s="3"/>
    </row>
    <row r="658" ht="13.5" customHeight="1">
      <c r="A658" s="3">
        <v>4.16060129E8</v>
      </c>
      <c r="B658" s="3" t="s">
        <v>698</v>
      </c>
      <c r="C658" s="3" t="s">
        <v>599</v>
      </c>
      <c r="D658" s="3" t="s">
        <v>33</v>
      </c>
      <c r="E658" s="3" t="s">
        <v>28</v>
      </c>
      <c r="F658" s="4">
        <v>1025.4</v>
      </c>
      <c r="G658" s="4">
        <v>3526.4</v>
      </c>
      <c r="H658" s="4">
        <v>4551.8</v>
      </c>
      <c r="I658" s="4">
        <v>4551.8</v>
      </c>
      <c r="J658" s="4"/>
      <c r="K658" s="4">
        <v>9103.6</v>
      </c>
      <c r="L658" s="5">
        <v>1.0</v>
      </c>
      <c r="M658" s="4" t="str">
        <f t="shared" si="33"/>
        <v> R$  3,526.40 </v>
      </c>
      <c r="N658" s="4" t="str">
        <f t="shared" si="34"/>
        <v> R$  1,025.40 </v>
      </c>
      <c r="O658" s="3"/>
      <c r="P658" s="3"/>
    </row>
    <row r="659" ht="13.5" customHeight="1">
      <c r="A659" s="3">
        <v>4.16040209E8</v>
      </c>
      <c r="B659" s="3" t="s">
        <v>699</v>
      </c>
      <c r="C659" s="3" t="s">
        <v>599</v>
      </c>
      <c r="D659" s="3" t="s">
        <v>33</v>
      </c>
      <c r="E659" s="3" t="s">
        <v>28</v>
      </c>
      <c r="F659" s="4">
        <v>1025.4</v>
      </c>
      <c r="G659" s="4">
        <v>3526.4</v>
      </c>
      <c r="H659" s="4">
        <v>4551.8</v>
      </c>
      <c r="I659" s="4">
        <v>4551.8</v>
      </c>
      <c r="J659" s="4"/>
      <c r="K659" s="4">
        <v>9103.6</v>
      </c>
      <c r="L659" s="5">
        <v>1.0</v>
      </c>
      <c r="M659" s="4" t="str">
        <f t="shared" si="33"/>
        <v> R$  3,526.40 </v>
      </c>
      <c r="N659" s="4" t="str">
        <f t="shared" si="34"/>
        <v> R$  1,025.40 </v>
      </c>
      <c r="O659" s="3"/>
      <c r="P659" s="3"/>
    </row>
    <row r="660" ht="13.5" customHeight="1">
      <c r="A660" s="3">
        <v>4.16020224E8</v>
      </c>
      <c r="B660" s="3" t="s">
        <v>700</v>
      </c>
      <c r="C660" s="3" t="s">
        <v>599</v>
      </c>
      <c r="D660" s="3" t="s">
        <v>33</v>
      </c>
      <c r="E660" s="3" t="s">
        <v>28</v>
      </c>
      <c r="F660" s="4">
        <v>1071.41</v>
      </c>
      <c r="G660" s="4">
        <v>3505.95</v>
      </c>
      <c r="H660" s="4">
        <v>4577.36</v>
      </c>
      <c r="I660" s="4">
        <v>4577.36</v>
      </c>
      <c r="J660" s="4"/>
      <c r="K660" s="4">
        <v>9154.72</v>
      </c>
      <c r="L660" s="5">
        <v>1.0</v>
      </c>
      <c r="M660" s="4" t="str">
        <f t="shared" si="33"/>
        <v> R$  3,505.95 </v>
      </c>
      <c r="N660" s="4" t="str">
        <f t="shared" si="34"/>
        <v> R$  1,071.41 </v>
      </c>
      <c r="O660" s="3"/>
      <c r="P660" s="3"/>
    </row>
    <row r="661" ht="13.5" customHeight="1">
      <c r="A661" s="3">
        <v>4.16030181E8</v>
      </c>
      <c r="B661" s="3" t="s">
        <v>701</v>
      </c>
      <c r="C661" s="3" t="s">
        <v>599</v>
      </c>
      <c r="D661" s="3" t="s">
        <v>33</v>
      </c>
      <c r="E661" s="3" t="s">
        <v>28</v>
      </c>
      <c r="F661" s="4">
        <v>1094.2</v>
      </c>
      <c r="G661" s="4">
        <v>3861.94</v>
      </c>
      <c r="H661" s="4">
        <v>4956.14</v>
      </c>
      <c r="I661" s="4">
        <v>4956.14</v>
      </c>
      <c r="J661" s="4"/>
      <c r="K661" s="4">
        <v>9912.28</v>
      </c>
      <c r="L661" s="5">
        <v>1.0</v>
      </c>
      <c r="M661" s="4" t="str">
        <f t="shared" si="33"/>
        <v> R$  3,861.94 </v>
      </c>
      <c r="N661" s="4" t="str">
        <f t="shared" si="34"/>
        <v> R$  1,094.20 </v>
      </c>
      <c r="O661" s="3"/>
      <c r="P661" s="3"/>
    </row>
    <row r="662" ht="13.5" customHeight="1">
      <c r="A662" s="3">
        <v>4.16110029E8</v>
      </c>
      <c r="B662" s="3" t="s">
        <v>702</v>
      </c>
      <c r="C662" s="3" t="s">
        <v>599</v>
      </c>
      <c r="D662" s="3" t="s">
        <v>33</v>
      </c>
      <c r="E662" s="3" t="s">
        <v>28</v>
      </c>
      <c r="F662" s="4">
        <v>1109.76</v>
      </c>
      <c r="G662" s="4">
        <v>3925.7</v>
      </c>
      <c r="H662" s="4">
        <v>5035.46</v>
      </c>
      <c r="I662" s="4">
        <v>5035.46</v>
      </c>
      <c r="J662" s="4"/>
      <c r="K662" s="4">
        <v>10070.92</v>
      </c>
      <c r="L662" s="5">
        <v>1.0</v>
      </c>
      <c r="M662" s="4" t="str">
        <f t="shared" si="33"/>
        <v> R$  3,925.70 </v>
      </c>
      <c r="N662" s="4" t="str">
        <f t="shared" si="34"/>
        <v> R$  1,109.76 </v>
      </c>
      <c r="O662" s="3"/>
      <c r="P662" s="3"/>
    </row>
    <row r="663" ht="13.5" customHeight="1">
      <c r="A663" s="3">
        <v>4.16040276E8</v>
      </c>
      <c r="B663" s="3" t="s">
        <v>703</v>
      </c>
      <c r="C663" s="3" t="s">
        <v>599</v>
      </c>
      <c r="D663" s="3" t="s">
        <v>33</v>
      </c>
      <c r="E663" s="3" t="s">
        <v>28</v>
      </c>
      <c r="F663" s="4">
        <v>1103.79</v>
      </c>
      <c r="G663" s="4">
        <v>3949.8</v>
      </c>
      <c r="H663" s="4">
        <v>5053.59</v>
      </c>
      <c r="I663" s="4">
        <v>5053.59</v>
      </c>
      <c r="J663" s="4"/>
      <c r="K663" s="4">
        <v>10107.18</v>
      </c>
      <c r="L663" s="5">
        <v>1.0</v>
      </c>
      <c r="M663" s="4" t="str">
        <f t="shared" si="33"/>
        <v> R$  3,949.80 </v>
      </c>
      <c r="N663" s="4" t="str">
        <f t="shared" si="34"/>
        <v> R$  1,103.79 </v>
      </c>
      <c r="O663" s="3"/>
      <c r="P663" s="3"/>
    </row>
    <row r="664" ht="13.5" customHeight="1">
      <c r="A664" s="3">
        <v>4.1604025E8</v>
      </c>
      <c r="B664" s="3" t="s">
        <v>704</v>
      </c>
      <c r="C664" s="3" t="s">
        <v>599</v>
      </c>
      <c r="D664" s="3" t="s">
        <v>33</v>
      </c>
      <c r="E664" s="3" t="s">
        <v>28</v>
      </c>
      <c r="F664" s="4">
        <v>1103.79</v>
      </c>
      <c r="G664" s="4">
        <v>3949.8</v>
      </c>
      <c r="H664" s="4">
        <v>5053.59</v>
      </c>
      <c r="I664" s="4">
        <v>5053.59</v>
      </c>
      <c r="J664" s="4"/>
      <c r="K664" s="4">
        <v>10107.18</v>
      </c>
      <c r="L664" s="5">
        <v>1.0</v>
      </c>
      <c r="M664" s="4" t="str">
        <f t="shared" si="33"/>
        <v> R$  3,949.80 </v>
      </c>
      <c r="N664" s="4" t="str">
        <f t="shared" si="34"/>
        <v> R$  1,103.79 </v>
      </c>
      <c r="O664" s="3"/>
      <c r="P664" s="3"/>
    </row>
    <row r="665" ht="13.5" customHeight="1">
      <c r="A665" s="3">
        <v>4.16060099E8</v>
      </c>
      <c r="B665" s="3" t="s">
        <v>705</v>
      </c>
      <c r="C665" s="3" t="s">
        <v>599</v>
      </c>
      <c r="D665" s="3" t="s">
        <v>33</v>
      </c>
      <c r="E665" s="3" t="s">
        <v>28</v>
      </c>
      <c r="F665" s="4">
        <v>1233.88</v>
      </c>
      <c r="G665" s="4">
        <v>3955.01</v>
      </c>
      <c r="H665" s="4">
        <v>5188.89</v>
      </c>
      <c r="I665" s="4">
        <v>5188.89</v>
      </c>
      <c r="J665" s="4"/>
      <c r="K665" s="4">
        <v>10377.78</v>
      </c>
      <c r="L665" s="5">
        <v>1.0</v>
      </c>
      <c r="M665" s="4" t="str">
        <f t="shared" si="33"/>
        <v> R$  3,955.01 </v>
      </c>
      <c r="N665" s="4" t="str">
        <f t="shared" si="34"/>
        <v> R$  1,233.88 </v>
      </c>
      <c r="O665" s="3"/>
      <c r="P665" s="3"/>
    </row>
    <row r="666" ht="13.5" customHeight="1">
      <c r="A666" s="3">
        <v>4.16060056E8</v>
      </c>
      <c r="B666" s="3" t="s">
        <v>706</v>
      </c>
      <c r="C666" s="3" t="s">
        <v>599</v>
      </c>
      <c r="D666" s="3" t="s">
        <v>33</v>
      </c>
      <c r="E666" s="3" t="s">
        <v>28</v>
      </c>
      <c r="F666" s="4">
        <v>1128.66</v>
      </c>
      <c r="G666" s="4">
        <v>4136.36</v>
      </c>
      <c r="H666" s="4">
        <v>5265.02</v>
      </c>
      <c r="I666" s="4">
        <v>5265.02</v>
      </c>
      <c r="J666" s="4"/>
      <c r="K666" s="4">
        <v>10530.04</v>
      </c>
      <c r="L666" s="5">
        <v>1.0</v>
      </c>
      <c r="M666" s="4" t="str">
        <f t="shared" si="33"/>
        <v> R$  4,136.36 </v>
      </c>
      <c r="N666" s="4" t="str">
        <f t="shared" si="34"/>
        <v> R$  1,128.66 </v>
      </c>
      <c r="O666" s="3"/>
      <c r="P666" s="3"/>
    </row>
    <row r="667" ht="13.5" customHeight="1">
      <c r="A667" s="3">
        <v>4.16050093E8</v>
      </c>
      <c r="B667" s="3" t="s">
        <v>707</v>
      </c>
      <c r="C667" s="3" t="s">
        <v>599</v>
      </c>
      <c r="D667" s="3" t="s">
        <v>33</v>
      </c>
      <c r="E667" s="3" t="s">
        <v>28</v>
      </c>
      <c r="F667" s="4">
        <v>1128.66</v>
      </c>
      <c r="G667" s="4">
        <v>4136.36</v>
      </c>
      <c r="H667" s="4">
        <v>5265.02</v>
      </c>
      <c r="I667" s="4">
        <v>5265.02</v>
      </c>
      <c r="J667" s="4"/>
      <c r="K667" s="4">
        <v>10530.04</v>
      </c>
      <c r="L667" s="5">
        <v>1.0</v>
      </c>
      <c r="M667" s="4" t="str">
        <f t="shared" si="33"/>
        <v> R$  4,136.36 </v>
      </c>
      <c r="N667" s="4" t="str">
        <f t="shared" si="34"/>
        <v> R$  1,128.66 </v>
      </c>
      <c r="O667" s="3"/>
      <c r="P667" s="3"/>
    </row>
    <row r="668" ht="13.5" customHeight="1">
      <c r="A668" s="3">
        <v>4.16090079E8</v>
      </c>
      <c r="B668" s="3" t="s">
        <v>708</v>
      </c>
      <c r="C668" s="3" t="s">
        <v>599</v>
      </c>
      <c r="D668" s="3" t="s">
        <v>33</v>
      </c>
      <c r="E668" s="3" t="s">
        <v>28</v>
      </c>
      <c r="F668" s="4">
        <v>1143.34</v>
      </c>
      <c r="G668" s="4">
        <v>4198.84</v>
      </c>
      <c r="H668" s="4">
        <v>5342.18</v>
      </c>
      <c r="I668" s="4">
        <v>5342.18</v>
      </c>
      <c r="J668" s="4"/>
      <c r="K668" s="4">
        <v>10684.36</v>
      </c>
      <c r="L668" s="5">
        <v>1.0</v>
      </c>
      <c r="M668" s="4" t="str">
        <f t="shared" si="33"/>
        <v> R$  4,198.84 </v>
      </c>
      <c r="N668" s="4" t="str">
        <f t="shared" si="34"/>
        <v> R$  1,143.34 </v>
      </c>
      <c r="O668" s="3"/>
      <c r="P668" s="3"/>
    </row>
    <row r="669" ht="13.5" customHeight="1">
      <c r="A669" s="3">
        <v>4.16040039E8</v>
      </c>
      <c r="B669" s="3" t="s">
        <v>709</v>
      </c>
      <c r="C669" s="3" t="s">
        <v>599</v>
      </c>
      <c r="D669" s="3" t="s">
        <v>33</v>
      </c>
      <c r="E669" s="3" t="s">
        <v>28</v>
      </c>
      <c r="F669" s="4">
        <v>1220.48</v>
      </c>
      <c r="G669" s="4">
        <v>4156.05</v>
      </c>
      <c r="H669" s="4">
        <v>5376.53</v>
      </c>
      <c r="I669" s="4">
        <v>5376.53</v>
      </c>
      <c r="J669" s="4"/>
      <c r="K669" s="4">
        <v>10753.06</v>
      </c>
      <c r="L669" s="5">
        <v>1.0</v>
      </c>
      <c r="M669" s="4" t="str">
        <f t="shared" si="33"/>
        <v> R$  4,156.05 </v>
      </c>
      <c r="N669" s="4" t="str">
        <f t="shared" si="34"/>
        <v> R$  1,220.48 </v>
      </c>
      <c r="O669" s="3"/>
      <c r="P669" s="3"/>
    </row>
    <row r="670" ht="13.5" customHeight="1">
      <c r="A670" s="3">
        <v>4.16060064E8</v>
      </c>
      <c r="B670" s="3" t="s">
        <v>710</v>
      </c>
      <c r="C670" s="3" t="s">
        <v>599</v>
      </c>
      <c r="D670" s="3" t="s">
        <v>33</v>
      </c>
      <c r="E670" s="3" t="s">
        <v>28</v>
      </c>
      <c r="F670" s="4">
        <v>1164.93</v>
      </c>
      <c r="G670" s="4">
        <v>4238.5</v>
      </c>
      <c r="H670" s="4">
        <v>5403.43</v>
      </c>
      <c r="I670" s="4">
        <v>5403.43</v>
      </c>
      <c r="J670" s="4"/>
      <c r="K670" s="4">
        <v>10806.86</v>
      </c>
      <c r="L670" s="5">
        <v>1.0</v>
      </c>
      <c r="M670" s="4" t="str">
        <f t="shared" si="33"/>
        <v> R$  4,238.50 </v>
      </c>
      <c r="N670" s="4" t="str">
        <f t="shared" si="34"/>
        <v> R$  1,164.93 </v>
      </c>
      <c r="O670" s="3"/>
      <c r="P670" s="3"/>
    </row>
    <row r="671" ht="13.5" customHeight="1">
      <c r="A671" s="3">
        <v>4.1606008E8</v>
      </c>
      <c r="B671" s="3" t="s">
        <v>711</v>
      </c>
      <c r="C671" s="3" t="s">
        <v>599</v>
      </c>
      <c r="D671" s="3" t="s">
        <v>33</v>
      </c>
      <c r="E671" s="3" t="s">
        <v>28</v>
      </c>
      <c r="F671" s="4">
        <v>1164.93</v>
      </c>
      <c r="G671" s="4">
        <v>4238.5</v>
      </c>
      <c r="H671" s="4">
        <v>5403.43</v>
      </c>
      <c r="I671" s="4">
        <v>5403.43</v>
      </c>
      <c r="J671" s="4"/>
      <c r="K671" s="4">
        <v>10806.86</v>
      </c>
      <c r="L671" s="5">
        <v>1.0</v>
      </c>
      <c r="M671" s="4" t="str">
        <f t="shared" si="33"/>
        <v> R$  4,238.50 </v>
      </c>
      <c r="N671" s="4" t="str">
        <f t="shared" si="34"/>
        <v> R$  1,164.93 </v>
      </c>
      <c r="O671" s="3"/>
      <c r="P671" s="3"/>
    </row>
    <row r="672" ht="13.5" customHeight="1">
      <c r="A672" s="3">
        <v>4.16050077E8</v>
      </c>
      <c r="B672" s="3" t="s">
        <v>712</v>
      </c>
      <c r="C672" s="3" t="s">
        <v>599</v>
      </c>
      <c r="D672" s="3" t="s">
        <v>33</v>
      </c>
      <c r="E672" s="3" t="s">
        <v>28</v>
      </c>
      <c r="F672" s="4">
        <v>1170.86</v>
      </c>
      <c r="G672" s="4">
        <v>4263.54</v>
      </c>
      <c r="H672" s="4">
        <v>5434.4</v>
      </c>
      <c r="I672" s="4">
        <v>5434.4</v>
      </c>
      <c r="J672" s="4"/>
      <c r="K672" s="4">
        <v>10868.8</v>
      </c>
      <c r="L672" s="5">
        <v>1.0</v>
      </c>
      <c r="M672" s="4" t="str">
        <f t="shared" si="33"/>
        <v> R$  4,263.54 </v>
      </c>
      <c r="N672" s="4" t="str">
        <f t="shared" si="34"/>
        <v> R$  1,170.86 </v>
      </c>
      <c r="O672" s="3"/>
      <c r="P672" s="3"/>
    </row>
    <row r="673" ht="13.5" customHeight="1">
      <c r="A673" s="3">
        <v>4.16040128E8</v>
      </c>
      <c r="B673" s="3" t="s">
        <v>713</v>
      </c>
      <c r="C673" s="3" t="s">
        <v>599</v>
      </c>
      <c r="D673" s="3" t="s">
        <v>33</v>
      </c>
      <c r="E673" s="3" t="s">
        <v>28</v>
      </c>
      <c r="F673" s="4">
        <v>1206.29</v>
      </c>
      <c r="G673" s="4">
        <v>4300.74</v>
      </c>
      <c r="H673" s="4">
        <v>5507.03</v>
      </c>
      <c r="I673" s="4">
        <v>5507.03</v>
      </c>
      <c r="J673" s="4"/>
      <c r="K673" s="4">
        <v>11014.06</v>
      </c>
      <c r="L673" s="5">
        <v>1.0</v>
      </c>
      <c r="M673" s="4" t="str">
        <f t="shared" si="33"/>
        <v> R$  4,300.74 </v>
      </c>
      <c r="N673" s="4" t="str">
        <f t="shared" si="34"/>
        <v> R$  1,206.29 </v>
      </c>
      <c r="O673" s="3"/>
      <c r="P673" s="3"/>
    </row>
    <row r="674" ht="13.5" customHeight="1">
      <c r="A674" s="3">
        <v>4.16050018E8</v>
      </c>
      <c r="B674" s="3" t="s">
        <v>714</v>
      </c>
      <c r="C674" s="3" t="s">
        <v>599</v>
      </c>
      <c r="D674" s="3" t="s">
        <v>33</v>
      </c>
      <c r="E674" s="3" t="s">
        <v>28</v>
      </c>
      <c r="F674" s="4">
        <v>1215.75</v>
      </c>
      <c r="G674" s="4">
        <v>4341.01</v>
      </c>
      <c r="H674" s="4">
        <v>5556.76</v>
      </c>
      <c r="I674" s="4">
        <v>5556.76</v>
      </c>
      <c r="J674" s="4"/>
      <c r="K674" s="4">
        <v>11113.52</v>
      </c>
      <c r="L674" s="5">
        <v>1.0</v>
      </c>
      <c r="M674" s="4" t="str">
        <f t="shared" si="33"/>
        <v> R$  4,341.01 </v>
      </c>
      <c r="N674" s="4" t="str">
        <f t="shared" si="34"/>
        <v> R$  1,215.75 </v>
      </c>
      <c r="O674" s="3"/>
      <c r="P674" s="3"/>
    </row>
    <row r="675" ht="13.5" customHeight="1">
      <c r="A675" s="3">
        <v>4.16110037E8</v>
      </c>
      <c r="B675" s="3" t="s">
        <v>715</v>
      </c>
      <c r="C675" s="3" t="s">
        <v>599</v>
      </c>
      <c r="D675" s="3" t="s">
        <v>33</v>
      </c>
      <c r="E675" s="3" t="s">
        <v>28</v>
      </c>
      <c r="F675" s="4">
        <v>1235.6</v>
      </c>
      <c r="G675" s="4">
        <v>4425.64</v>
      </c>
      <c r="H675" s="4">
        <v>5661.24</v>
      </c>
      <c r="I675" s="4">
        <v>5661.24</v>
      </c>
      <c r="J675" s="4"/>
      <c r="K675" s="4">
        <v>11322.48</v>
      </c>
      <c r="L675" s="5">
        <v>1.0</v>
      </c>
      <c r="M675" s="4" t="str">
        <f t="shared" si="33"/>
        <v> R$  4,425.64 </v>
      </c>
      <c r="N675" s="4" t="str">
        <f t="shared" si="34"/>
        <v> R$  1,235.60 </v>
      </c>
      <c r="O675" s="3"/>
      <c r="P675" s="3"/>
    </row>
    <row r="676" ht="13.5" customHeight="1">
      <c r="A676" s="3">
        <v>4.16050115E8</v>
      </c>
      <c r="B676" s="3" t="s">
        <v>716</v>
      </c>
      <c r="C676" s="3" t="s">
        <v>599</v>
      </c>
      <c r="D676" s="3" t="s">
        <v>33</v>
      </c>
      <c r="E676" s="3" t="s">
        <v>28</v>
      </c>
      <c r="F676" s="4">
        <v>1301.08</v>
      </c>
      <c r="G676" s="4">
        <v>4372.35</v>
      </c>
      <c r="H676" s="4">
        <v>5673.43</v>
      </c>
      <c r="I676" s="4">
        <v>5673.43</v>
      </c>
      <c r="J676" s="4"/>
      <c r="K676" s="4">
        <v>11346.86</v>
      </c>
      <c r="L676" s="5">
        <v>1.0</v>
      </c>
      <c r="M676" s="4" t="str">
        <f t="shared" si="33"/>
        <v> R$  4,372.35 </v>
      </c>
      <c r="N676" s="4" t="str">
        <f t="shared" si="34"/>
        <v> R$  1,301.08 </v>
      </c>
      <c r="O676" s="3"/>
      <c r="P676" s="3"/>
    </row>
    <row r="677" ht="13.5" customHeight="1">
      <c r="A677" s="3">
        <v>4.16030262E8</v>
      </c>
      <c r="B677" s="3" t="s">
        <v>717</v>
      </c>
      <c r="C677" s="3" t="s">
        <v>599</v>
      </c>
      <c r="D677" s="3" t="s">
        <v>33</v>
      </c>
      <c r="E677" s="3" t="s">
        <v>28</v>
      </c>
      <c r="F677" s="4">
        <v>1212.76</v>
      </c>
      <c r="G677" s="4">
        <v>4605.92</v>
      </c>
      <c r="H677" s="4">
        <v>5818.68</v>
      </c>
      <c r="I677" s="4">
        <v>5818.68</v>
      </c>
      <c r="J677" s="4"/>
      <c r="K677" s="4">
        <v>11637.36</v>
      </c>
      <c r="L677" s="5">
        <v>1.0</v>
      </c>
      <c r="M677" s="4" t="str">
        <f t="shared" si="33"/>
        <v> R$  4,605.92 </v>
      </c>
      <c r="N677" s="4" t="str">
        <f t="shared" si="34"/>
        <v> R$  1,212.76 </v>
      </c>
      <c r="O677" s="3"/>
      <c r="P677" s="3"/>
    </row>
    <row r="678" ht="13.5" customHeight="1">
      <c r="A678" s="3">
        <v>4.16030319E8</v>
      </c>
      <c r="B678" s="3" t="s">
        <v>718</v>
      </c>
      <c r="C678" s="3" t="s">
        <v>599</v>
      </c>
      <c r="D678" s="3" t="s">
        <v>33</v>
      </c>
      <c r="E678" s="3" t="s">
        <v>28</v>
      </c>
      <c r="F678" s="4">
        <v>1254.79</v>
      </c>
      <c r="G678" s="4">
        <v>4653.04</v>
      </c>
      <c r="H678" s="4">
        <v>5907.83</v>
      </c>
      <c r="I678" s="4">
        <v>5907.83</v>
      </c>
      <c r="J678" s="4"/>
      <c r="K678" s="4">
        <v>11815.66</v>
      </c>
      <c r="L678" s="5">
        <v>1.0</v>
      </c>
      <c r="M678" s="4" t="str">
        <f t="shared" si="33"/>
        <v> R$  4,653.04 </v>
      </c>
      <c r="N678" s="4" t="str">
        <f t="shared" si="34"/>
        <v> R$  1,254.79 </v>
      </c>
      <c r="O678" s="3"/>
      <c r="P678" s="3"/>
    </row>
    <row r="679" ht="13.5" customHeight="1">
      <c r="A679" s="3">
        <v>4.16050034E8</v>
      </c>
      <c r="B679" s="3" t="s">
        <v>719</v>
      </c>
      <c r="C679" s="3" t="s">
        <v>599</v>
      </c>
      <c r="D679" s="3" t="s">
        <v>33</v>
      </c>
      <c r="E679" s="3" t="s">
        <v>28</v>
      </c>
      <c r="F679" s="4">
        <v>1170.26</v>
      </c>
      <c r="G679" s="4">
        <v>5170.56</v>
      </c>
      <c r="H679" s="4">
        <v>6340.82</v>
      </c>
      <c r="I679" s="4">
        <v>6340.82</v>
      </c>
      <c r="J679" s="4"/>
      <c r="K679" s="4">
        <v>12681.64</v>
      </c>
      <c r="L679" s="5">
        <v>1.0</v>
      </c>
      <c r="M679" s="4" t="str">
        <f t="shared" si="33"/>
        <v> R$  5,170.56 </v>
      </c>
      <c r="N679" s="4" t="str">
        <f t="shared" si="34"/>
        <v> R$  1,170.26 </v>
      </c>
      <c r="O679" s="3"/>
      <c r="P679" s="3"/>
    </row>
    <row r="680" ht="13.5" customHeight="1">
      <c r="A680" s="3">
        <v>4.16040268E8</v>
      </c>
      <c r="B680" s="3" t="s">
        <v>720</v>
      </c>
      <c r="C680" s="3" t="s">
        <v>599</v>
      </c>
      <c r="D680" s="3" t="s">
        <v>33</v>
      </c>
      <c r="E680" s="3" t="s">
        <v>28</v>
      </c>
      <c r="F680" s="4">
        <v>1434.93</v>
      </c>
      <c r="G680" s="4">
        <v>5134.74</v>
      </c>
      <c r="H680" s="4">
        <v>6569.67</v>
      </c>
      <c r="I680" s="4">
        <v>6569.67</v>
      </c>
      <c r="J680" s="4"/>
      <c r="K680" s="4">
        <v>13139.34</v>
      </c>
      <c r="L680" s="5">
        <v>1.0</v>
      </c>
      <c r="M680" s="4" t="str">
        <f t="shared" si="33"/>
        <v> R$  5,134.74 </v>
      </c>
      <c r="N680" s="4" t="str">
        <f t="shared" si="34"/>
        <v> R$  1,434.93 </v>
      </c>
      <c r="O680" s="3"/>
      <c r="P680" s="3"/>
    </row>
    <row r="681" ht="13.5" customHeight="1">
      <c r="A681" s="3">
        <v>4.16040144E8</v>
      </c>
      <c r="B681" s="3" t="s">
        <v>721</v>
      </c>
      <c r="C681" s="3" t="s">
        <v>599</v>
      </c>
      <c r="D681" s="3" t="s">
        <v>33</v>
      </c>
      <c r="E681" s="3" t="s">
        <v>28</v>
      </c>
      <c r="F681" s="4">
        <v>1434.93</v>
      </c>
      <c r="G681" s="4">
        <v>5134.74</v>
      </c>
      <c r="H681" s="4">
        <v>6569.67</v>
      </c>
      <c r="I681" s="4">
        <v>6569.67</v>
      </c>
      <c r="J681" s="4"/>
      <c r="K681" s="4">
        <v>13139.34</v>
      </c>
      <c r="L681" s="5">
        <v>1.0</v>
      </c>
      <c r="M681" s="4" t="str">
        <f t="shared" si="33"/>
        <v> R$  5,134.74 </v>
      </c>
      <c r="N681" s="4" t="str">
        <f t="shared" si="34"/>
        <v> R$  1,434.93 </v>
      </c>
      <c r="O681" s="3"/>
      <c r="P681" s="3"/>
    </row>
    <row r="682" ht="13.5" customHeight="1">
      <c r="A682" s="3">
        <v>4.16040292E8</v>
      </c>
      <c r="B682" s="3" t="s">
        <v>722</v>
      </c>
      <c r="C682" s="3" t="s">
        <v>599</v>
      </c>
      <c r="D682" s="3" t="s">
        <v>33</v>
      </c>
      <c r="E682" s="3" t="s">
        <v>28</v>
      </c>
      <c r="F682" s="4">
        <v>1434.93</v>
      </c>
      <c r="G682" s="4">
        <v>5134.74</v>
      </c>
      <c r="H682" s="4">
        <v>6569.67</v>
      </c>
      <c r="I682" s="4">
        <v>6569.67</v>
      </c>
      <c r="J682" s="4"/>
      <c r="K682" s="4">
        <v>13139.34</v>
      </c>
      <c r="L682" s="5">
        <v>1.0</v>
      </c>
      <c r="M682" s="4" t="str">
        <f t="shared" si="33"/>
        <v> R$  5,134.74 </v>
      </c>
      <c r="N682" s="4" t="str">
        <f t="shared" si="34"/>
        <v> R$  1,434.93 </v>
      </c>
      <c r="O682" s="3"/>
      <c r="P682" s="3"/>
    </row>
    <row r="683" ht="13.5" customHeight="1">
      <c r="A683" s="3">
        <v>4.16050107E8</v>
      </c>
      <c r="B683" s="3" t="s">
        <v>723</v>
      </c>
      <c r="C683" s="3" t="s">
        <v>599</v>
      </c>
      <c r="D683" s="3" t="s">
        <v>33</v>
      </c>
      <c r="E683" s="3" t="s">
        <v>28</v>
      </c>
      <c r="F683" s="4">
        <v>1467.26</v>
      </c>
      <c r="G683" s="4">
        <v>5377.27</v>
      </c>
      <c r="H683" s="4">
        <v>6844.53</v>
      </c>
      <c r="I683" s="4">
        <v>6844.53</v>
      </c>
      <c r="J683" s="4"/>
      <c r="K683" s="4">
        <v>13689.06</v>
      </c>
      <c r="L683" s="5">
        <v>1.0</v>
      </c>
      <c r="M683" s="4" t="str">
        <f t="shared" si="33"/>
        <v> R$  5,377.27 </v>
      </c>
      <c r="N683" s="4" t="str">
        <f t="shared" si="34"/>
        <v> R$  1,467.26 </v>
      </c>
      <c r="O683" s="3"/>
      <c r="P683" s="3"/>
    </row>
    <row r="684" ht="13.5" customHeight="1">
      <c r="A684" s="3">
        <v>4.1603019E8</v>
      </c>
      <c r="B684" s="3" t="s">
        <v>724</v>
      </c>
      <c r="C684" s="3" t="s">
        <v>599</v>
      </c>
      <c r="D684" s="3" t="s">
        <v>33</v>
      </c>
      <c r="E684" s="3" t="s">
        <v>28</v>
      </c>
      <c r="F684" s="4">
        <v>1568.48</v>
      </c>
      <c r="G684" s="4">
        <v>5816.3</v>
      </c>
      <c r="H684" s="4">
        <v>7384.78</v>
      </c>
      <c r="I684" s="4">
        <v>7384.78</v>
      </c>
      <c r="J684" s="4"/>
      <c r="K684" s="4">
        <v>14769.56</v>
      </c>
      <c r="L684" s="5">
        <v>1.0</v>
      </c>
      <c r="M684" s="4" t="str">
        <f t="shared" si="33"/>
        <v> R$  5,816.30 </v>
      </c>
      <c r="N684" s="4" t="str">
        <f t="shared" si="34"/>
        <v> R$  1,568.48 </v>
      </c>
      <c r="O684" s="3"/>
      <c r="P684" s="3"/>
    </row>
    <row r="685" ht="13.5" customHeight="1">
      <c r="A685" s="3">
        <v>4.08050063E8</v>
      </c>
      <c r="B685" s="3" t="s">
        <v>725</v>
      </c>
      <c r="C685" s="3" t="s">
        <v>726</v>
      </c>
      <c r="D685" s="3" t="s">
        <v>33</v>
      </c>
      <c r="E685" s="3" t="s">
        <v>28</v>
      </c>
      <c r="F685" s="4">
        <v>336.41</v>
      </c>
      <c r="G685" s="4">
        <v>1317.32</v>
      </c>
      <c r="H685" s="4">
        <v>1653.73</v>
      </c>
      <c r="I685" s="4">
        <v>1653.73</v>
      </c>
      <c r="J685" s="4">
        <v>6176.4</v>
      </c>
      <c r="K685" s="4">
        <v>9483.86</v>
      </c>
      <c r="L685" s="5">
        <v>1.0</v>
      </c>
      <c r="M685" s="4" t="str">
        <f t="shared" si="33"/>
        <v> R$  1,317.32 </v>
      </c>
      <c r="N685" s="4" t="str">
        <f t="shared" si="34"/>
        <v> R$  336.41 </v>
      </c>
      <c r="O685" s="3"/>
      <c r="P685" s="10" t="str">
        <f t="shared" ref="P685:P686" si="35">J685</f>
        <v> R$  6,176.40 </v>
      </c>
    </row>
    <row r="686" ht="13.5" customHeight="1">
      <c r="A686" s="3">
        <v>4.08040092E8</v>
      </c>
      <c r="B686" s="3" t="s">
        <v>727</v>
      </c>
      <c r="C686" s="3" t="s">
        <v>726</v>
      </c>
      <c r="D686" s="3" t="s">
        <v>33</v>
      </c>
      <c r="E686" s="3" t="s">
        <v>28</v>
      </c>
      <c r="F686" s="4">
        <v>382.34</v>
      </c>
      <c r="G686" s="4">
        <v>1357.14</v>
      </c>
      <c r="H686" s="4">
        <v>1739.48</v>
      </c>
      <c r="I686" s="4">
        <v>1739.48</v>
      </c>
      <c r="J686" s="4">
        <v>7336.92</v>
      </c>
      <c r="K686" s="4">
        <v>10815.88</v>
      </c>
      <c r="L686" s="5">
        <v>1.0</v>
      </c>
      <c r="M686" s="4" t="str">
        <f t="shared" si="33"/>
        <v> R$  1,357.14 </v>
      </c>
      <c r="N686" s="4" t="str">
        <f t="shared" si="34"/>
        <v> R$  382.34 </v>
      </c>
      <c r="O686" s="3"/>
      <c r="P686" s="10" t="str">
        <f t="shared" si="35"/>
        <v> R$  7,336.92 </v>
      </c>
    </row>
    <row r="687" ht="13.5" customHeight="1">
      <c r="A687" s="3">
        <v>4.08010142E8</v>
      </c>
      <c r="B687" s="3" t="s">
        <v>728</v>
      </c>
      <c r="C687" s="3" t="s">
        <v>726</v>
      </c>
      <c r="D687" s="3" t="s">
        <v>27</v>
      </c>
      <c r="E687" s="3" t="s">
        <v>28</v>
      </c>
      <c r="F687" s="4">
        <v>190.86</v>
      </c>
      <c r="G687" s="4">
        <v>232.65</v>
      </c>
      <c r="H687" s="4">
        <v>423.51</v>
      </c>
      <c r="I687" s="4">
        <v>1694.04</v>
      </c>
      <c r="J687" s="4"/>
      <c r="K687" s="4">
        <v>2117.55</v>
      </c>
      <c r="L687" s="5">
        <v>4.0</v>
      </c>
      <c r="M687" s="4" t="str">
        <f t="shared" si="33"/>
        <v> R$  930.60 </v>
      </c>
      <c r="N687" s="4" t="str">
        <f t="shared" si="34"/>
        <v> R$  763.44 </v>
      </c>
      <c r="O687" s="3"/>
      <c r="P687" s="3"/>
    </row>
    <row r="688" ht="13.5" customHeight="1">
      <c r="A688" s="11">
        <v>4.03020123E8</v>
      </c>
      <c r="B688" s="11" t="s">
        <v>729</v>
      </c>
      <c r="C688" s="11" t="s">
        <v>726</v>
      </c>
      <c r="D688" s="11" t="s">
        <v>27</v>
      </c>
      <c r="E688" s="11" t="s">
        <v>28</v>
      </c>
      <c r="F688" s="12">
        <v>202.44</v>
      </c>
      <c r="G688" s="12">
        <v>145.18</v>
      </c>
      <c r="H688" s="12">
        <v>347.62</v>
      </c>
      <c r="I688" s="12">
        <v>1738.1</v>
      </c>
      <c r="J688" s="12"/>
      <c r="K688" s="12">
        <v>2085.72</v>
      </c>
      <c r="L688" s="13">
        <v>5.0</v>
      </c>
      <c r="M688" s="12" t="str">
        <f t="shared" ref="M688:M689" si="36">G688*4</f>
        <v> R$  580.72 </v>
      </c>
      <c r="N688" s="12" t="str">
        <f t="shared" ref="N688:N689" si="37">F688*4</f>
        <v> R$  809.76 </v>
      </c>
      <c r="O688" s="12" t="str">
        <f>H688*1</f>
        <v> R$  347.62 </v>
      </c>
      <c r="P688" s="11"/>
    </row>
    <row r="689" ht="13.5" customHeight="1">
      <c r="A689" s="11">
        <v>4.08060379E8</v>
      </c>
      <c r="B689" s="11" t="s">
        <v>730</v>
      </c>
      <c r="C689" s="11" t="s">
        <v>726</v>
      </c>
      <c r="D689" s="11" t="s">
        <v>27</v>
      </c>
      <c r="E689" s="11" t="s">
        <v>28</v>
      </c>
      <c r="F689" s="12">
        <v>61.56</v>
      </c>
      <c r="G689" s="12">
        <v>163.6</v>
      </c>
      <c r="H689" s="12">
        <v>225.16</v>
      </c>
      <c r="I689" s="12">
        <v>1350.96</v>
      </c>
      <c r="J689" s="12"/>
      <c r="K689" s="12" t="str">
        <f>I689+H689</f>
        <v> R$  1,576.12 </v>
      </c>
      <c r="L689" s="13">
        <v>6.0</v>
      </c>
      <c r="M689" s="12" t="str">
        <f t="shared" si="36"/>
        <v> R$  654.40 </v>
      </c>
      <c r="N689" s="12" t="str">
        <f t="shared" si="37"/>
        <v> R$  246.24 </v>
      </c>
      <c r="O689" s="12" t="str">
        <f>H689*2</f>
        <v> R$  450.32 </v>
      </c>
      <c r="P689" s="11"/>
    </row>
    <row r="690" ht="13.5" customHeight="1">
      <c r="A690" s="3">
        <v>4.08050896E8</v>
      </c>
      <c r="B690" s="3" t="s">
        <v>731</v>
      </c>
      <c r="C690" s="3" t="s">
        <v>726</v>
      </c>
      <c r="D690" s="3" t="s">
        <v>27</v>
      </c>
      <c r="E690" s="3" t="s">
        <v>28</v>
      </c>
      <c r="F690" s="4">
        <v>170.74</v>
      </c>
      <c r="G690" s="4">
        <v>305.06</v>
      </c>
      <c r="H690" s="4">
        <v>475.8</v>
      </c>
      <c r="I690" s="4">
        <v>1903.2</v>
      </c>
      <c r="J690" s="4"/>
      <c r="K690" s="4">
        <v>2379.0</v>
      </c>
      <c r="L690" s="5">
        <v>4.0</v>
      </c>
      <c r="M690" s="4" t="str">
        <f t="shared" ref="M690:M695" si="38">G690*L690</f>
        <v> R$  1,220.24 </v>
      </c>
      <c r="N690" s="4" t="str">
        <f t="shared" ref="N690:N695" si="39">F690*L690</f>
        <v> R$  682.96 </v>
      </c>
      <c r="O690" s="3"/>
      <c r="P690" s="3"/>
    </row>
    <row r="691" ht="13.5" customHeight="1">
      <c r="A691" s="3">
        <v>4.0805016E8</v>
      </c>
      <c r="B691" s="3" t="s">
        <v>732</v>
      </c>
      <c r="C691" s="3" t="s">
        <v>726</v>
      </c>
      <c r="D691" s="3" t="s">
        <v>27</v>
      </c>
      <c r="E691" s="3" t="s">
        <v>28</v>
      </c>
      <c r="F691" s="4">
        <v>475.47</v>
      </c>
      <c r="G691" s="4">
        <v>1818.85</v>
      </c>
      <c r="H691" s="4">
        <v>2294.32</v>
      </c>
      <c r="I691" s="4">
        <v>4588.64</v>
      </c>
      <c r="J691" s="4"/>
      <c r="K691" s="4">
        <v>6882.96</v>
      </c>
      <c r="L691" s="5">
        <v>2.0</v>
      </c>
      <c r="M691" s="4" t="str">
        <f t="shared" si="38"/>
        <v> R$  3,637.70 </v>
      </c>
      <c r="N691" s="4" t="str">
        <f t="shared" si="39"/>
        <v> R$  950.94 </v>
      </c>
      <c r="O691" s="3"/>
      <c r="P691" s="3"/>
    </row>
    <row r="692" ht="13.5" customHeight="1">
      <c r="A692" s="3">
        <v>4.08050039E8</v>
      </c>
      <c r="B692" s="3" t="s">
        <v>733</v>
      </c>
      <c r="C692" s="3" t="s">
        <v>726</v>
      </c>
      <c r="D692" s="3" t="s">
        <v>27</v>
      </c>
      <c r="E692" s="3" t="s">
        <v>28</v>
      </c>
      <c r="F692" s="4">
        <v>154.5</v>
      </c>
      <c r="G692" s="4">
        <v>216.62</v>
      </c>
      <c r="H692" s="4">
        <v>371.12</v>
      </c>
      <c r="I692" s="4">
        <v>1113.36</v>
      </c>
      <c r="J692" s="4"/>
      <c r="K692" s="4">
        <v>1484.48</v>
      </c>
      <c r="L692" s="5">
        <v>3.0</v>
      </c>
      <c r="M692" s="4" t="str">
        <f t="shared" si="38"/>
        <v> R$  649.86 </v>
      </c>
      <c r="N692" s="4" t="str">
        <f t="shared" si="39"/>
        <v> R$  463.50 </v>
      </c>
      <c r="O692" s="3"/>
      <c r="P692" s="3"/>
    </row>
    <row r="693" ht="13.5" customHeight="1">
      <c r="A693" s="3">
        <v>4.08060476E8</v>
      </c>
      <c r="B693" s="3" t="s">
        <v>734</v>
      </c>
      <c r="C693" s="3" t="s">
        <v>726</v>
      </c>
      <c r="D693" s="3" t="s">
        <v>27</v>
      </c>
      <c r="E693" s="3" t="s">
        <v>28</v>
      </c>
      <c r="F693" s="4">
        <v>173.8</v>
      </c>
      <c r="G693" s="4">
        <v>506.4</v>
      </c>
      <c r="H693" s="4">
        <v>680.2</v>
      </c>
      <c r="I693" s="4">
        <v>1360.4</v>
      </c>
      <c r="J693" s="4"/>
      <c r="K693" s="4">
        <v>2040.6</v>
      </c>
      <c r="L693" s="5">
        <v>2.0</v>
      </c>
      <c r="M693" s="4" t="str">
        <f t="shared" si="38"/>
        <v> R$  1,012.80 </v>
      </c>
      <c r="N693" s="4" t="str">
        <f t="shared" si="39"/>
        <v> R$  347.60 </v>
      </c>
      <c r="O693" s="3"/>
      <c r="P693" s="3"/>
    </row>
    <row r="694" ht="13.5" customHeight="1">
      <c r="A694" s="3">
        <v>4.08040076E8</v>
      </c>
      <c r="B694" s="3" t="s">
        <v>735</v>
      </c>
      <c r="C694" s="3" t="s">
        <v>726</v>
      </c>
      <c r="D694" s="3" t="s">
        <v>33</v>
      </c>
      <c r="E694" s="3" t="s">
        <v>28</v>
      </c>
      <c r="F694" s="4">
        <v>539.99</v>
      </c>
      <c r="G694" s="4">
        <v>1864.15</v>
      </c>
      <c r="H694" s="4">
        <v>2404.14</v>
      </c>
      <c r="I694" s="4">
        <v>2404.14</v>
      </c>
      <c r="J694" s="4">
        <v>5203.67</v>
      </c>
      <c r="K694" s="4">
        <v>10011.95</v>
      </c>
      <c r="L694" s="5">
        <v>1.0</v>
      </c>
      <c r="M694" s="4" t="str">
        <f t="shared" si="38"/>
        <v> R$  1,864.15 </v>
      </c>
      <c r="N694" s="4" t="str">
        <f t="shared" si="39"/>
        <v> R$  539.99 </v>
      </c>
      <c r="O694" s="3"/>
      <c r="P694" s="10" t="str">
        <f>J694</f>
        <v> R$  5,203.67 </v>
      </c>
    </row>
    <row r="695" ht="13.5" customHeight="1">
      <c r="A695" s="3">
        <v>4.0806031E8</v>
      </c>
      <c r="B695" s="3" t="s">
        <v>736</v>
      </c>
      <c r="C695" s="3" t="s">
        <v>726</v>
      </c>
      <c r="D695" s="3" t="s">
        <v>27</v>
      </c>
      <c r="E695" s="3" t="s">
        <v>28</v>
      </c>
      <c r="F695" s="4">
        <v>117.9</v>
      </c>
      <c r="G695" s="4">
        <v>250.13</v>
      </c>
      <c r="H695" s="4">
        <v>368.03</v>
      </c>
      <c r="I695" s="4">
        <v>1104.09</v>
      </c>
      <c r="J695" s="4"/>
      <c r="K695" s="4">
        <v>1472.12</v>
      </c>
      <c r="L695" s="5">
        <v>3.0</v>
      </c>
      <c r="M695" s="4" t="str">
        <f t="shared" si="38"/>
        <v> R$  750.39 </v>
      </c>
      <c r="N695" s="4" t="str">
        <f t="shared" si="39"/>
        <v> R$  353.70 </v>
      </c>
      <c r="O695" s="3"/>
      <c r="P695" s="3"/>
    </row>
    <row r="696" ht="13.5" customHeight="1">
      <c r="A696" s="11">
        <v>4.08060352E8</v>
      </c>
      <c r="B696" s="11" t="s">
        <v>737</v>
      </c>
      <c r="C696" s="11" t="s">
        <v>726</v>
      </c>
      <c r="D696" s="11" t="s">
        <v>27</v>
      </c>
      <c r="E696" s="11" t="s">
        <v>28</v>
      </c>
      <c r="F696" s="12">
        <v>55.96</v>
      </c>
      <c r="G696" s="12">
        <v>95.7</v>
      </c>
      <c r="H696" s="12">
        <v>151.66</v>
      </c>
      <c r="I696" s="12">
        <v>909.96</v>
      </c>
      <c r="J696" s="12"/>
      <c r="K696" s="12">
        <v>1061.62</v>
      </c>
      <c r="L696" s="13">
        <v>6.0</v>
      </c>
      <c r="M696" s="12" t="str">
        <f>G696*4</f>
        <v> R$  382.80 </v>
      </c>
      <c r="N696" s="12" t="str">
        <f>F696*4</f>
        <v> R$  223.84 </v>
      </c>
      <c r="O696" s="12" t="str">
        <f>H696*2</f>
        <v> R$  303.32 </v>
      </c>
      <c r="P696" s="11"/>
    </row>
    <row r="697" ht="13.5" customHeight="1">
      <c r="A697" s="3">
        <v>4.0806019E8</v>
      </c>
      <c r="B697" s="3" t="s">
        <v>738</v>
      </c>
      <c r="C697" s="3" t="s">
        <v>726</v>
      </c>
      <c r="D697" s="3" t="s">
        <v>27</v>
      </c>
      <c r="E697" s="3" t="s">
        <v>28</v>
      </c>
      <c r="F697" s="4">
        <v>185.1</v>
      </c>
      <c r="G697" s="4">
        <v>460.58</v>
      </c>
      <c r="H697" s="4">
        <v>645.68</v>
      </c>
      <c r="I697" s="4">
        <v>1291.36</v>
      </c>
      <c r="J697" s="4"/>
      <c r="K697" s="4">
        <v>1937.04</v>
      </c>
      <c r="L697" s="5">
        <v>2.0</v>
      </c>
      <c r="M697" s="4" t="str">
        <f t="shared" ref="M697:M698" si="40">G697*L697</f>
        <v> R$  921.16 </v>
      </c>
      <c r="N697" s="4" t="str">
        <f t="shared" ref="N697:N698" si="41">F697*L697</f>
        <v> R$  370.20 </v>
      </c>
      <c r="O697" s="3"/>
      <c r="P697" s="3"/>
    </row>
    <row r="698" ht="13.5" customHeight="1">
      <c r="A698" s="3">
        <v>4.08030291E8</v>
      </c>
      <c r="B698" s="3" t="s">
        <v>739</v>
      </c>
      <c r="C698" s="3" t="s">
        <v>726</v>
      </c>
      <c r="D698" s="3" t="s">
        <v>33</v>
      </c>
      <c r="E698" s="3" t="s">
        <v>28</v>
      </c>
      <c r="F698" s="4">
        <v>1155.78</v>
      </c>
      <c r="G698" s="4">
        <v>1625.92</v>
      </c>
      <c r="H698" s="4">
        <v>2781.7</v>
      </c>
      <c r="I698" s="4">
        <v>5563.4</v>
      </c>
      <c r="J698" s="4"/>
      <c r="K698" s="4">
        <v>8345.1</v>
      </c>
      <c r="L698" s="5">
        <v>2.0</v>
      </c>
      <c r="M698" s="4" t="str">
        <f t="shared" si="40"/>
        <v> R$  3,251.84 </v>
      </c>
      <c r="N698" s="4" t="str">
        <f t="shared" si="41"/>
        <v> R$  2,311.56 </v>
      </c>
      <c r="O698" s="3"/>
      <c r="P698" s="3"/>
    </row>
    <row r="699" ht="13.5" customHeight="1">
      <c r="A699" s="11">
        <v>4.08060212E8</v>
      </c>
      <c r="B699" s="11" t="s">
        <v>740</v>
      </c>
      <c r="C699" s="11" t="s">
        <v>726</v>
      </c>
      <c r="D699" s="11" t="s">
        <v>27</v>
      </c>
      <c r="E699" s="11" t="s">
        <v>28</v>
      </c>
      <c r="F699" s="12">
        <v>39.09</v>
      </c>
      <c r="G699" s="12">
        <v>52.4</v>
      </c>
      <c r="H699" s="12">
        <v>91.49</v>
      </c>
      <c r="I699" s="12">
        <v>914.9</v>
      </c>
      <c r="J699" s="12"/>
      <c r="K699" s="12">
        <v>1006.39</v>
      </c>
      <c r="L699" s="13">
        <v>10.0</v>
      </c>
      <c r="M699" s="12" t="str">
        <f>G699*4</f>
        <v> R$  209.60 </v>
      </c>
      <c r="N699" s="12" t="str">
        <f>F699*4</f>
        <v> R$  156.36 </v>
      </c>
      <c r="O699" s="12" t="str">
        <f>H699*6</f>
        <v> R$  548.94 </v>
      </c>
      <c r="P699" s="11"/>
    </row>
    <row r="700" ht="13.5" customHeight="1">
      <c r="A700" s="3">
        <v>4.08050659E8</v>
      </c>
      <c r="B700" s="3" t="s">
        <v>741</v>
      </c>
      <c r="C700" s="3" t="s">
        <v>726</v>
      </c>
      <c r="D700" s="3" t="s">
        <v>27</v>
      </c>
      <c r="E700" s="3" t="s">
        <v>28</v>
      </c>
      <c r="F700" s="4">
        <v>171.29</v>
      </c>
      <c r="G700" s="4">
        <v>184.52</v>
      </c>
      <c r="H700" s="4">
        <v>355.81</v>
      </c>
      <c r="I700" s="4">
        <v>1067.43</v>
      </c>
      <c r="J700" s="4"/>
      <c r="K700" s="4">
        <v>1423.24</v>
      </c>
      <c r="L700" s="5">
        <v>3.0</v>
      </c>
      <c r="M700" s="4" t="str">
        <f t="shared" ref="M700:M706" si="42">G700*L700</f>
        <v> R$  553.56 </v>
      </c>
      <c r="N700" s="4" t="str">
        <f t="shared" ref="N700:N706" si="43">F700*L700</f>
        <v> R$  513.87 </v>
      </c>
      <c r="O700" s="3"/>
      <c r="P700" s="3"/>
    </row>
    <row r="701" ht="13.5" customHeight="1">
      <c r="A701" s="3">
        <v>4.08050055E8</v>
      </c>
      <c r="B701" s="3" t="s">
        <v>742</v>
      </c>
      <c r="C701" s="3" t="s">
        <v>726</v>
      </c>
      <c r="D701" s="3" t="s">
        <v>33</v>
      </c>
      <c r="E701" s="3" t="s">
        <v>28</v>
      </c>
      <c r="F701" s="4">
        <v>388.34</v>
      </c>
      <c r="G701" s="4">
        <v>1818.86</v>
      </c>
      <c r="H701" s="4">
        <v>2207.2</v>
      </c>
      <c r="I701" s="4">
        <v>2207.2</v>
      </c>
      <c r="J701" s="4">
        <v>17244.44</v>
      </c>
      <c r="K701" s="4">
        <v>21658.84</v>
      </c>
      <c r="L701" s="5">
        <v>1.0</v>
      </c>
      <c r="M701" s="4" t="str">
        <f t="shared" si="42"/>
        <v> R$  1,818.86 </v>
      </c>
      <c r="N701" s="4" t="str">
        <f t="shared" si="43"/>
        <v> R$  388.34 </v>
      </c>
      <c r="O701" s="3"/>
      <c r="P701" s="10" t="str">
        <f t="shared" ref="P701:P702" si="44">J701</f>
        <v> R$  17,244.44 </v>
      </c>
    </row>
    <row r="702" ht="13.5" customHeight="1">
      <c r="A702" s="3">
        <v>4.08040084E8</v>
      </c>
      <c r="B702" s="3" t="s">
        <v>743</v>
      </c>
      <c r="C702" s="3" t="s">
        <v>726</v>
      </c>
      <c r="D702" s="3" t="s">
        <v>33</v>
      </c>
      <c r="E702" s="3" t="s">
        <v>28</v>
      </c>
      <c r="F702" s="4">
        <v>417.46</v>
      </c>
      <c r="G702" s="4">
        <v>1924.25</v>
      </c>
      <c r="H702" s="4">
        <v>2341.71</v>
      </c>
      <c r="I702" s="4">
        <v>2341.71</v>
      </c>
      <c r="J702" s="4">
        <v>3566.3</v>
      </c>
      <c r="K702" s="4">
        <v>8249.72</v>
      </c>
      <c r="L702" s="5">
        <v>1.0</v>
      </c>
      <c r="M702" s="4" t="str">
        <f t="shared" si="42"/>
        <v> R$  1,924.25 </v>
      </c>
      <c r="N702" s="4" t="str">
        <f t="shared" si="43"/>
        <v> R$  417.46 </v>
      </c>
      <c r="O702" s="3"/>
      <c r="P702" s="10" t="str">
        <f t="shared" si="44"/>
        <v> R$  3,566.30 </v>
      </c>
    </row>
    <row r="703" ht="13.5" customHeight="1">
      <c r="A703" s="3">
        <v>4.08060182E8</v>
      </c>
      <c r="B703" s="3" t="s">
        <v>744</v>
      </c>
      <c r="C703" s="3" t="s">
        <v>726</v>
      </c>
      <c r="D703" s="3" t="s">
        <v>27</v>
      </c>
      <c r="E703" s="3" t="s">
        <v>28</v>
      </c>
      <c r="F703" s="4">
        <v>119.5</v>
      </c>
      <c r="G703" s="4">
        <v>207.75</v>
      </c>
      <c r="H703" s="4">
        <v>327.25</v>
      </c>
      <c r="I703" s="4">
        <v>981.75</v>
      </c>
      <c r="J703" s="4"/>
      <c r="K703" s="4">
        <v>1309.0</v>
      </c>
      <c r="L703" s="5">
        <v>3.0</v>
      </c>
      <c r="M703" s="4" t="str">
        <f t="shared" si="42"/>
        <v> R$  623.25 </v>
      </c>
      <c r="N703" s="4" t="str">
        <f t="shared" si="43"/>
        <v> R$  358.50 </v>
      </c>
      <c r="O703" s="3"/>
      <c r="P703" s="3"/>
    </row>
    <row r="704" ht="13.5" customHeight="1">
      <c r="A704" s="3">
        <v>4.08050888E8</v>
      </c>
      <c r="B704" s="3" t="s">
        <v>745</v>
      </c>
      <c r="C704" s="3" t="s">
        <v>726</v>
      </c>
      <c r="D704" s="3" t="s">
        <v>27</v>
      </c>
      <c r="E704" s="3" t="s">
        <v>28</v>
      </c>
      <c r="F704" s="4">
        <v>143.22</v>
      </c>
      <c r="G704" s="4">
        <v>435.67</v>
      </c>
      <c r="H704" s="4">
        <v>578.89</v>
      </c>
      <c r="I704" s="4">
        <v>1157.78</v>
      </c>
      <c r="J704" s="4"/>
      <c r="K704" s="4">
        <v>1736.67</v>
      </c>
      <c r="L704" s="5">
        <v>2.0</v>
      </c>
      <c r="M704" s="4" t="str">
        <f t="shared" si="42"/>
        <v> R$  871.34 </v>
      </c>
      <c r="N704" s="4" t="str">
        <f t="shared" si="43"/>
        <v> R$  286.44 </v>
      </c>
      <c r="O704" s="3"/>
      <c r="P704" s="3"/>
    </row>
    <row r="705" ht="13.5" customHeight="1">
      <c r="A705" s="3">
        <v>4.08010215E8</v>
      </c>
      <c r="B705" s="3" t="s">
        <v>746</v>
      </c>
      <c r="C705" s="3" t="s">
        <v>726</v>
      </c>
      <c r="D705" s="3" t="s">
        <v>27</v>
      </c>
      <c r="E705" s="3" t="s">
        <v>28</v>
      </c>
      <c r="F705" s="4">
        <v>166.74</v>
      </c>
      <c r="G705" s="4">
        <v>212.41</v>
      </c>
      <c r="H705" s="4">
        <v>379.15</v>
      </c>
      <c r="I705" s="4">
        <v>1137.45</v>
      </c>
      <c r="J705" s="4"/>
      <c r="K705" s="4">
        <v>1516.6</v>
      </c>
      <c r="L705" s="5">
        <v>3.0</v>
      </c>
      <c r="M705" s="4" t="str">
        <f t="shared" si="42"/>
        <v> R$  637.23 </v>
      </c>
      <c r="N705" s="4" t="str">
        <f t="shared" si="43"/>
        <v> R$  500.22 </v>
      </c>
      <c r="O705" s="3"/>
      <c r="P705" s="3"/>
    </row>
    <row r="706" ht="13.5" customHeight="1">
      <c r="A706" s="3">
        <v>4.08060441E8</v>
      </c>
      <c r="B706" s="3" t="s">
        <v>747</v>
      </c>
      <c r="C706" s="3" t="s">
        <v>726</v>
      </c>
      <c r="D706" s="3" t="s">
        <v>27</v>
      </c>
      <c r="E706" s="3" t="s">
        <v>28</v>
      </c>
      <c r="F706" s="4">
        <v>81.9</v>
      </c>
      <c r="G706" s="4">
        <v>147.5</v>
      </c>
      <c r="H706" s="4">
        <v>229.4</v>
      </c>
      <c r="I706" s="4">
        <v>917.6</v>
      </c>
      <c r="J706" s="4"/>
      <c r="K706" s="4">
        <v>1147.0</v>
      </c>
      <c r="L706" s="5">
        <v>4.0</v>
      </c>
      <c r="M706" s="4" t="str">
        <f t="shared" si="42"/>
        <v> R$  590.00 </v>
      </c>
      <c r="N706" s="4" t="str">
        <f t="shared" si="43"/>
        <v> R$  327.60 </v>
      </c>
      <c r="O706" s="3"/>
      <c r="P706" s="3"/>
    </row>
    <row r="707" ht="13.5" customHeight="1">
      <c r="A707" s="11">
        <v>4.0806005E8</v>
      </c>
      <c r="B707" s="11" t="s">
        <v>748</v>
      </c>
      <c r="C707" s="11" t="s">
        <v>726</v>
      </c>
      <c r="D707" s="11" t="s">
        <v>27</v>
      </c>
      <c r="E707" s="11" t="s">
        <v>28</v>
      </c>
      <c r="F707" s="12">
        <v>91.66</v>
      </c>
      <c r="G707" s="12">
        <v>122.13</v>
      </c>
      <c r="H707" s="12">
        <v>213.79</v>
      </c>
      <c r="I707" s="12">
        <v>1068.95</v>
      </c>
      <c r="J707" s="12"/>
      <c r="K707" s="12">
        <v>1282.74</v>
      </c>
      <c r="L707" s="13">
        <v>5.0</v>
      </c>
      <c r="M707" s="12" t="str">
        <f>G707*4</f>
        <v> R$  488.52 </v>
      </c>
      <c r="N707" s="12" t="str">
        <f>F707*4</f>
        <v> R$  366.64 </v>
      </c>
      <c r="O707" s="12" t="str">
        <f>H707*1</f>
        <v> R$  213.79 </v>
      </c>
      <c r="P707" s="11"/>
    </row>
    <row r="708" ht="13.5" customHeight="1">
      <c r="A708" s="3">
        <v>4.08030801E8</v>
      </c>
      <c r="B708" s="3" t="s">
        <v>749</v>
      </c>
      <c r="C708" s="3" t="s">
        <v>726</v>
      </c>
      <c r="D708" s="3" t="s">
        <v>33</v>
      </c>
      <c r="E708" s="3" t="s">
        <v>28</v>
      </c>
      <c r="F708" s="4">
        <v>1435.21</v>
      </c>
      <c r="G708" s="4">
        <v>2346.32</v>
      </c>
      <c r="H708" s="4">
        <v>3781.53</v>
      </c>
      <c r="I708" s="4">
        <v>7563.06</v>
      </c>
      <c r="J708" s="4"/>
      <c r="K708" s="4">
        <v>11344.59</v>
      </c>
      <c r="L708" s="5">
        <v>2.0</v>
      </c>
      <c r="M708" s="4" t="str">
        <f t="shared" ref="M708:M711" si="45">G708*L708</f>
        <v> R$  4,692.64 </v>
      </c>
      <c r="N708" s="4" t="str">
        <f t="shared" ref="N708:N711" si="46">F708*L708</f>
        <v> R$  2,870.42 </v>
      </c>
      <c r="O708" s="3"/>
      <c r="P708" s="3"/>
    </row>
    <row r="709" ht="13.5" customHeight="1">
      <c r="A709" s="3">
        <v>4.08030267E8</v>
      </c>
      <c r="B709" s="3" t="s">
        <v>750</v>
      </c>
      <c r="C709" s="3" t="s">
        <v>726</v>
      </c>
      <c r="D709" s="3" t="s">
        <v>33</v>
      </c>
      <c r="E709" s="3" t="s">
        <v>28</v>
      </c>
      <c r="F709" s="4">
        <v>470.0</v>
      </c>
      <c r="G709" s="4">
        <v>1252.37</v>
      </c>
      <c r="H709" s="4">
        <v>1722.37</v>
      </c>
      <c r="I709" s="4">
        <v>3444.74</v>
      </c>
      <c r="J709" s="4"/>
      <c r="K709" s="4">
        <v>5167.11</v>
      </c>
      <c r="L709" s="5">
        <v>2.0</v>
      </c>
      <c r="M709" s="4" t="str">
        <f t="shared" si="45"/>
        <v> R$  2,504.74 </v>
      </c>
      <c r="N709" s="4" t="str">
        <f t="shared" si="46"/>
        <v> R$  940.00 </v>
      </c>
      <c r="O709" s="3"/>
      <c r="P709" s="3"/>
    </row>
    <row r="710" ht="13.5" customHeight="1">
      <c r="A710" s="3">
        <v>4.0803038E8</v>
      </c>
      <c r="B710" s="3" t="s">
        <v>751</v>
      </c>
      <c r="C710" s="3" t="s">
        <v>726</v>
      </c>
      <c r="D710" s="3" t="s">
        <v>33</v>
      </c>
      <c r="E710" s="3" t="s">
        <v>28</v>
      </c>
      <c r="F710" s="4">
        <v>470.0</v>
      </c>
      <c r="G710" s="4">
        <v>1250.27</v>
      </c>
      <c r="H710" s="4">
        <v>1720.27</v>
      </c>
      <c r="I710" s="4">
        <v>3440.54</v>
      </c>
      <c r="J710" s="4"/>
      <c r="K710" s="4">
        <v>5160.81</v>
      </c>
      <c r="L710" s="5">
        <v>2.0</v>
      </c>
      <c r="M710" s="4" t="str">
        <f t="shared" si="45"/>
        <v> R$  2,500.54 </v>
      </c>
      <c r="N710" s="4" t="str">
        <f t="shared" si="46"/>
        <v> R$  940.00 </v>
      </c>
      <c r="O710" s="3"/>
      <c r="P710" s="3"/>
    </row>
    <row r="711" ht="13.5" customHeight="1">
      <c r="A711" s="3">
        <v>4.08030275E8</v>
      </c>
      <c r="B711" s="3" t="s">
        <v>752</v>
      </c>
      <c r="C711" s="3" t="s">
        <v>726</v>
      </c>
      <c r="D711" s="3" t="s">
        <v>33</v>
      </c>
      <c r="E711" s="3" t="s">
        <v>28</v>
      </c>
      <c r="F711" s="4">
        <v>1155.78</v>
      </c>
      <c r="G711" s="4">
        <v>1625.92</v>
      </c>
      <c r="H711" s="4">
        <v>2781.7</v>
      </c>
      <c r="I711" s="4">
        <v>5563.4</v>
      </c>
      <c r="J711" s="4"/>
      <c r="K711" s="4">
        <v>8345.1</v>
      </c>
      <c r="L711" s="5">
        <v>2.0</v>
      </c>
      <c r="M711" s="4" t="str">
        <f t="shared" si="45"/>
        <v> R$  3,251.84 </v>
      </c>
      <c r="N711" s="4" t="str">
        <f t="shared" si="46"/>
        <v> R$  2,311.56 </v>
      </c>
      <c r="O711" s="3"/>
      <c r="P711" s="3"/>
    </row>
    <row r="712" ht="13.5" customHeight="1">
      <c r="A712" s="11">
        <v>4.0806014E8</v>
      </c>
      <c r="B712" s="11" t="s">
        <v>753</v>
      </c>
      <c r="C712" s="11" t="s">
        <v>726</v>
      </c>
      <c r="D712" s="11" t="s">
        <v>27</v>
      </c>
      <c r="E712" s="11" t="s">
        <v>28</v>
      </c>
      <c r="F712" s="12">
        <v>95.66</v>
      </c>
      <c r="G712" s="12">
        <v>127.29</v>
      </c>
      <c r="H712" s="12">
        <v>222.95</v>
      </c>
      <c r="I712" s="12">
        <v>1114.75</v>
      </c>
      <c r="J712" s="12"/>
      <c r="K712" s="12">
        <v>1337.7</v>
      </c>
      <c r="L712" s="13">
        <v>5.0</v>
      </c>
      <c r="M712" s="12" t="str">
        <f>G712*4</f>
        <v> R$  509.16 </v>
      </c>
      <c r="N712" s="12" t="str">
        <f>F712*4</f>
        <v> R$  382.64 </v>
      </c>
      <c r="O712" s="12" t="str">
        <f>H712*1</f>
        <v> R$  222.95 </v>
      </c>
      <c r="P712" s="11"/>
    </row>
    <row r="713" ht="13.5" customHeight="1">
      <c r="A713" s="3">
        <v>4.08050179E8</v>
      </c>
      <c r="B713" s="3" t="s">
        <v>754</v>
      </c>
      <c r="C713" s="3" t="s">
        <v>726</v>
      </c>
      <c r="D713" s="3" t="s">
        <v>27</v>
      </c>
      <c r="E713" s="3" t="s">
        <v>28</v>
      </c>
      <c r="F713" s="4">
        <v>332.03</v>
      </c>
      <c r="G713" s="4">
        <v>1270.15</v>
      </c>
      <c r="H713" s="4">
        <v>1602.18</v>
      </c>
      <c r="I713" s="4">
        <v>1602.18</v>
      </c>
      <c r="J713" s="4"/>
      <c r="K713" s="4">
        <v>3204.36</v>
      </c>
      <c r="L713" s="5">
        <v>1.0</v>
      </c>
      <c r="M713" s="4" t="str">
        <f t="shared" ref="M713:M723" si="47">G713*L713</f>
        <v> R$  1,270.15 </v>
      </c>
      <c r="N713" s="4" t="str">
        <f t="shared" ref="N713:N723" si="48">F713*L713</f>
        <v> R$  332.03 </v>
      </c>
      <c r="O713" s="3"/>
      <c r="P713" s="3"/>
    </row>
    <row r="714" ht="13.5" customHeight="1">
      <c r="A714" s="3">
        <v>4.08020032E8</v>
      </c>
      <c r="B714" s="3" t="s">
        <v>755</v>
      </c>
      <c r="C714" s="3" t="s">
        <v>726</v>
      </c>
      <c r="D714" s="3" t="s">
        <v>27</v>
      </c>
      <c r="E714" s="3" t="s">
        <v>28</v>
      </c>
      <c r="F714" s="4">
        <v>99.2</v>
      </c>
      <c r="G714" s="4">
        <v>131.17</v>
      </c>
      <c r="H714" s="4">
        <v>230.37</v>
      </c>
      <c r="I714" s="4">
        <v>921.48</v>
      </c>
      <c r="J714" s="4"/>
      <c r="K714" s="4">
        <v>1151.85</v>
      </c>
      <c r="L714" s="5">
        <v>4.0</v>
      </c>
      <c r="M714" s="4" t="str">
        <f t="shared" si="47"/>
        <v> R$  524.68 </v>
      </c>
      <c r="N714" s="4" t="str">
        <f t="shared" si="48"/>
        <v> R$  396.80 </v>
      </c>
      <c r="O714" s="3"/>
      <c r="P714" s="3"/>
    </row>
    <row r="715" ht="13.5" customHeight="1">
      <c r="A715" s="3">
        <v>4.08060123E8</v>
      </c>
      <c r="B715" s="3" t="s">
        <v>756</v>
      </c>
      <c r="C715" s="3" t="s">
        <v>726</v>
      </c>
      <c r="D715" s="3" t="s">
        <v>27</v>
      </c>
      <c r="E715" s="3" t="s">
        <v>28</v>
      </c>
      <c r="F715" s="4">
        <v>105.51</v>
      </c>
      <c r="G715" s="4">
        <v>178.15</v>
      </c>
      <c r="H715" s="4">
        <v>283.66</v>
      </c>
      <c r="I715" s="4">
        <v>1134.64</v>
      </c>
      <c r="J715" s="4"/>
      <c r="K715" s="4">
        <v>1418.3</v>
      </c>
      <c r="L715" s="5">
        <v>4.0</v>
      </c>
      <c r="M715" s="4" t="str">
        <f t="shared" si="47"/>
        <v> R$  712.60 </v>
      </c>
      <c r="N715" s="4" t="str">
        <f t="shared" si="48"/>
        <v> R$  422.04 </v>
      </c>
      <c r="O715" s="3"/>
      <c r="P715" s="3"/>
    </row>
    <row r="716" ht="13.5" customHeight="1">
      <c r="A716" s="3">
        <v>4.0803007E8</v>
      </c>
      <c r="B716" s="3" t="s">
        <v>757</v>
      </c>
      <c r="C716" s="3" t="s">
        <v>726</v>
      </c>
      <c r="D716" s="3" t="s">
        <v>33</v>
      </c>
      <c r="E716" s="3" t="s">
        <v>28</v>
      </c>
      <c r="F716" s="4">
        <v>470.0</v>
      </c>
      <c r="G716" s="4">
        <v>943.0</v>
      </c>
      <c r="H716" s="4">
        <v>1413.0</v>
      </c>
      <c r="I716" s="4">
        <v>2826.0</v>
      </c>
      <c r="J716" s="4"/>
      <c r="K716" s="4">
        <v>4239.0</v>
      </c>
      <c r="L716" s="5">
        <v>2.0</v>
      </c>
      <c r="M716" s="4" t="str">
        <f t="shared" si="47"/>
        <v> R$  1,886.00 </v>
      </c>
      <c r="N716" s="4" t="str">
        <f t="shared" si="48"/>
        <v> R$  940.00 </v>
      </c>
      <c r="O716" s="3"/>
      <c r="P716" s="3"/>
    </row>
    <row r="717" ht="13.5" customHeight="1">
      <c r="A717" s="3">
        <v>4.08030143E8</v>
      </c>
      <c r="B717" s="3" t="s">
        <v>758</v>
      </c>
      <c r="C717" s="3" t="s">
        <v>726</v>
      </c>
      <c r="D717" s="3" t="s">
        <v>33</v>
      </c>
      <c r="E717" s="3" t="s">
        <v>28</v>
      </c>
      <c r="F717" s="4">
        <v>770.95</v>
      </c>
      <c r="G717" s="4">
        <v>1395.34</v>
      </c>
      <c r="H717" s="4">
        <v>2166.29</v>
      </c>
      <c r="I717" s="4">
        <v>4332.58</v>
      </c>
      <c r="J717" s="4"/>
      <c r="K717" s="4">
        <v>6498.87</v>
      </c>
      <c r="L717" s="5">
        <v>2.0</v>
      </c>
      <c r="M717" s="4" t="str">
        <f t="shared" si="47"/>
        <v> R$  2,790.68 </v>
      </c>
      <c r="N717" s="4" t="str">
        <f t="shared" si="48"/>
        <v> R$  1,541.90 </v>
      </c>
      <c r="O717" s="3"/>
      <c r="P717" s="3"/>
    </row>
    <row r="718" ht="13.5" customHeight="1">
      <c r="A718" s="3">
        <v>4.08030135E8</v>
      </c>
      <c r="B718" s="3" t="s">
        <v>759</v>
      </c>
      <c r="C718" s="3" t="s">
        <v>726</v>
      </c>
      <c r="D718" s="3" t="s">
        <v>33</v>
      </c>
      <c r="E718" s="3" t="s">
        <v>28</v>
      </c>
      <c r="F718" s="4">
        <v>611.0</v>
      </c>
      <c r="G718" s="4">
        <v>1272.27</v>
      </c>
      <c r="H718" s="4">
        <v>1883.27</v>
      </c>
      <c r="I718" s="4">
        <v>3766.54</v>
      </c>
      <c r="J718" s="4"/>
      <c r="K718" s="4">
        <v>5649.81</v>
      </c>
      <c r="L718" s="5">
        <v>2.0</v>
      </c>
      <c r="M718" s="4" t="str">
        <f t="shared" si="47"/>
        <v> R$  2,544.54 </v>
      </c>
      <c r="N718" s="4" t="str">
        <f t="shared" si="48"/>
        <v> R$  1,222.00 </v>
      </c>
      <c r="O718" s="3"/>
      <c r="P718" s="3"/>
    </row>
    <row r="719" ht="13.5" customHeight="1">
      <c r="A719" s="3">
        <v>4.0803016E8</v>
      </c>
      <c r="B719" s="3" t="s">
        <v>760</v>
      </c>
      <c r="C719" s="3" t="s">
        <v>726</v>
      </c>
      <c r="D719" s="3" t="s">
        <v>33</v>
      </c>
      <c r="E719" s="3" t="s">
        <v>28</v>
      </c>
      <c r="F719" s="4">
        <v>770.95</v>
      </c>
      <c r="G719" s="4">
        <v>1395.34</v>
      </c>
      <c r="H719" s="4">
        <v>2166.29</v>
      </c>
      <c r="I719" s="4">
        <v>4332.58</v>
      </c>
      <c r="J719" s="4"/>
      <c r="K719" s="4">
        <v>6498.87</v>
      </c>
      <c r="L719" s="5">
        <v>2.0</v>
      </c>
      <c r="M719" s="4" t="str">
        <f t="shared" si="47"/>
        <v> R$  2,790.68 </v>
      </c>
      <c r="N719" s="4" t="str">
        <f t="shared" si="48"/>
        <v> R$  1,541.90 </v>
      </c>
      <c r="O719" s="3"/>
      <c r="P719" s="3"/>
    </row>
    <row r="720" ht="13.5" customHeight="1">
      <c r="A720" s="3">
        <v>4.08020601E8</v>
      </c>
      <c r="B720" s="3" t="s">
        <v>761</v>
      </c>
      <c r="C720" s="3" t="s">
        <v>726</v>
      </c>
      <c r="D720" s="3" t="s">
        <v>27</v>
      </c>
      <c r="E720" s="3" t="s">
        <v>28</v>
      </c>
      <c r="F720" s="4">
        <v>102.76</v>
      </c>
      <c r="G720" s="4">
        <v>126.53</v>
      </c>
      <c r="H720" s="4">
        <v>229.29</v>
      </c>
      <c r="I720" s="4">
        <v>917.16</v>
      </c>
      <c r="J720" s="4"/>
      <c r="K720" s="4">
        <v>1146.45</v>
      </c>
      <c r="L720" s="5">
        <v>4.0</v>
      </c>
      <c r="M720" s="4" t="str">
        <f t="shared" si="47"/>
        <v> R$  506.12 </v>
      </c>
      <c r="N720" s="4" t="str">
        <f t="shared" si="48"/>
        <v> R$  411.04 </v>
      </c>
      <c r="O720" s="3"/>
      <c r="P720" s="3"/>
    </row>
    <row r="721" ht="13.5" customHeight="1">
      <c r="A721" s="3">
        <v>4.08050861E8</v>
      </c>
      <c r="B721" s="3" t="s">
        <v>762</v>
      </c>
      <c r="C721" s="3" t="s">
        <v>726</v>
      </c>
      <c r="D721" s="3" t="s">
        <v>27</v>
      </c>
      <c r="E721" s="3" t="s">
        <v>28</v>
      </c>
      <c r="F721" s="4">
        <v>195.55</v>
      </c>
      <c r="G721" s="4">
        <v>573.86</v>
      </c>
      <c r="H721" s="4">
        <v>769.41</v>
      </c>
      <c r="I721" s="4">
        <v>1538.82</v>
      </c>
      <c r="J721" s="4"/>
      <c r="K721" s="4">
        <v>2308.23</v>
      </c>
      <c r="L721" s="5">
        <v>2.0</v>
      </c>
      <c r="M721" s="4" t="str">
        <f t="shared" si="47"/>
        <v> R$  1,147.72 </v>
      </c>
      <c r="N721" s="4" t="str">
        <f t="shared" si="48"/>
        <v> R$  391.10 </v>
      </c>
      <c r="O721" s="3"/>
      <c r="P721" s="3"/>
    </row>
    <row r="722" ht="13.5" customHeight="1">
      <c r="A722" s="3">
        <v>4.08050128E8</v>
      </c>
      <c r="B722" s="3" t="s">
        <v>763</v>
      </c>
      <c r="C722" s="3" t="s">
        <v>726</v>
      </c>
      <c r="D722" s="3" t="s">
        <v>27</v>
      </c>
      <c r="E722" s="3" t="s">
        <v>28</v>
      </c>
      <c r="F722" s="4">
        <v>112.28</v>
      </c>
      <c r="G722" s="4">
        <v>160.87</v>
      </c>
      <c r="H722" s="4">
        <v>273.15</v>
      </c>
      <c r="I722" s="4">
        <v>1092.6</v>
      </c>
      <c r="J722" s="4"/>
      <c r="K722" s="4">
        <v>1365.75</v>
      </c>
      <c r="L722" s="5">
        <v>4.0</v>
      </c>
      <c r="M722" s="4" t="str">
        <f t="shared" si="47"/>
        <v> R$  643.48 </v>
      </c>
      <c r="N722" s="4" t="str">
        <f t="shared" si="48"/>
        <v> R$  449.12 </v>
      </c>
      <c r="O722" s="3"/>
      <c r="P722" s="3"/>
    </row>
    <row r="723" ht="13.5" customHeight="1">
      <c r="A723" s="3">
        <v>4.08060034E8</v>
      </c>
      <c r="B723" s="3" t="s">
        <v>764</v>
      </c>
      <c r="C723" s="3" t="s">
        <v>726</v>
      </c>
      <c r="D723" s="3" t="s">
        <v>33</v>
      </c>
      <c r="E723" s="3" t="s">
        <v>28</v>
      </c>
      <c r="F723" s="4">
        <v>214.72</v>
      </c>
      <c r="G723" s="4">
        <v>595.02</v>
      </c>
      <c r="H723" s="4">
        <v>809.74</v>
      </c>
      <c r="I723" s="4">
        <v>1619.48</v>
      </c>
      <c r="J723" s="4"/>
      <c r="K723" s="4">
        <v>2429.22</v>
      </c>
      <c r="L723" s="5">
        <v>2.0</v>
      </c>
      <c r="M723" s="4" t="str">
        <f t="shared" si="47"/>
        <v> R$  1,190.04 </v>
      </c>
      <c r="N723" s="4" t="str">
        <f t="shared" si="48"/>
        <v> R$  429.44 </v>
      </c>
      <c r="O723" s="3"/>
      <c r="P723" s="3"/>
    </row>
    <row r="724" ht="13.5" customHeight="1">
      <c r="A724" s="11">
        <v>4.08060158E8</v>
      </c>
      <c r="B724" s="11" t="s">
        <v>765</v>
      </c>
      <c r="C724" s="11" t="s">
        <v>726</v>
      </c>
      <c r="D724" s="11" t="s">
        <v>27</v>
      </c>
      <c r="E724" s="11" t="s">
        <v>28</v>
      </c>
      <c r="F724" s="12">
        <v>54.79</v>
      </c>
      <c r="G724" s="12">
        <v>67.22</v>
      </c>
      <c r="H724" s="12">
        <v>122.01</v>
      </c>
      <c r="I724" s="12">
        <v>976.08</v>
      </c>
      <c r="J724" s="12"/>
      <c r="K724" s="12">
        <v>1098.09</v>
      </c>
      <c r="L724" s="13">
        <v>8.0</v>
      </c>
      <c r="M724" s="12" t="str">
        <f t="shared" ref="M724:M725" si="49">G724*4</f>
        <v> R$  268.88 </v>
      </c>
      <c r="N724" s="12" t="str">
        <f t="shared" ref="N724:N725" si="50">F724*4</f>
        <v> R$  219.16 </v>
      </c>
      <c r="O724" s="12" t="str">
        <f>H724*4</f>
        <v> R$  488.04 </v>
      </c>
      <c r="P724" s="11"/>
    </row>
    <row r="725" ht="13.5" customHeight="1">
      <c r="A725" s="11">
        <v>4.08020555E8</v>
      </c>
      <c r="B725" s="11" t="s">
        <v>766</v>
      </c>
      <c r="C725" s="11" t="s">
        <v>726</v>
      </c>
      <c r="D725" s="11" t="s">
        <v>27</v>
      </c>
      <c r="E725" s="11" t="s">
        <v>28</v>
      </c>
      <c r="F725" s="12">
        <v>87.53</v>
      </c>
      <c r="G725" s="12">
        <v>115.59</v>
      </c>
      <c r="H725" s="12">
        <v>203.12</v>
      </c>
      <c r="I725" s="12">
        <v>1015.6</v>
      </c>
      <c r="J725" s="12"/>
      <c r="K725" s="12">
        <v>1218.72</v>
      </c>
      <c r="L725" s="13">
        <v>5.0</v>
      </c>
      <c r="M725" s="12" t="str">
        <f t="shared" si="49"/>
        <v> R$  462.36 </v>
      </c>
      <c r="N725" s="12" t="str">
        <f t="shared" si="50"/>
        <v> R$  350.12 </v>
      </c>
      <c r="O725" s="12" t="str">
        <f>H725*1</f>
        <v> R$  203.12 </v>
      </c>
      <c r="P725" s="11"/>
    </row>
    <row r="726" ht="13.5" customHeight="1">
      <c r="A726" s="3">
        <v>4.08050926E8</v>
      </c>
      <c r="B726" s="3" t="s">
        <v>767</v>
      </c>
      <c r="C726" s="3" t="s">
        <v>726</v>
      </c>
      <c r="D726" s="3" t="s">
        <v>27</v>
      </c>
      <c r="E726" s="3" t="s">
        <v>28</v>
      </c>
      <c r="F726" s="4">
        <v>283.43</v>
      </c>
      <c r="G726" s="4">
        <v>1046.94</v>
      </c>
      <c r="H726" s="4">
        <v>1330.37</v>
      </c>
      <c r="I726" s="4">
        <v>2660.74</v>
      </c>
      <c r="J726" s="4"/>
      <c r="K726" s="4">
        <v>3991.11</v>
      </c>
      <c r="L726" s="5">
        <v>2.0</v>
      </c>
      <c r="M726" s="4" t="str">
        <f t="shared" ref="M726:M747" si="51">G726*L726</f>
        <v> R$  2,093.88 </v>
      </c>
      <c r="N726" s="4" t="str">
        <f t="shared" ref="N726:N747" si="52">F726*L726</f>
        <v> R$  566.86 </v>
      </c>
      <c r="O726" s="3"/>
      <c r="P726" s="3"/>
    </row>
    <row r="727" ht="13.5" customHeight="1">
      <c r="A727" s="3">
        <v>4.08050799E8</v>
      </c>
      <c r="B727" s="3" t="s">
        <v>768</v>
      </c>
      <c r="C727" s="3" t="s">
        <v>726</v>
      </c>
      <c r="D727" s="3" t="s">
        <v>27</v>
      </c>
      <c r="E727" s="3" t="s">
        <v>28</v>
      </c>
      <c r="F727" s="4">
        <v>225.27</v>
      </c>
      <c r="G727" s="4">
        <v>534.15</v>
      </c>
      <c r="H727" s="4">
        <v>759.42</v>
      </c>
      <c r="I727" s="4">
        <v>1518.84</v>
      </c>
      <c r="J727" s="4"/>
      <c r="K727" s="4">
        <v>2278.26</v>
      </c>
      <c r="L727" s="5">
        <v>2.0</v>
      </c>
      <c r="M727" s="4" t="str">
        <f t="shared" si="51"/>
        <v> R$  1,068.30 </v>
      </c>
      <c r="N727" s="4" t="str">
        <f t="shared" si="52"/>
        <v> R$  450.54 </v>
      </c>
      <c r="O727" s="3"/>
      <c r="P727" s="3"/>
    </row>
    <row r="728" ht="13.5" customHeight="1">
      <c r="A728" s="3">
        <v>4.08060093E8</v>
      </c>
      <c r="B728" s="3" t="s">
        <v>769</v>
      </c>
      <c r="C728" s="3" t="s">
        <v>726</v>
      </c>
      <c r="D728" s="3" t="s">
        <v>27</v>
      </c>
      <c r="E728" s="3" t="s">
        <v>28</v>
      </c>
      <c r="F728" s="4">
        <v>215.59</v>
      </c>
      <c r="G728" s="4">
        <v>489.43</v>
      </c>
      <c r="H728" s="4">
        <v>705.02</v>
      </c>
      <c r="I728" s="4">
        <v>1410.04</v>
      </c>
      <c r="J728" s="4"/>
      <c r="K728" s="4">
        <v>2115.06</v>
      </c>
      <c r="L728" s="5">
        <v>2.0</v>
      </c>
      <c r="M728" s="4" t="str">
        <f t="shared" si="51"/>
        <v> R$  978.86 </v>
      </c>
      <c r="N728" s="4" t="str">
        <f t="shared" si="52"/>
        <v> R$  431.18 </v>
      </c>
      <c r="O728" s="3"/>
      <c r="P728" s="3"/>
    </row>
    <row r="729" ht="13.5" customHeight="1">
      <c r="A729" s="3">
        <v>4.08050152E8</v>
      </c>
      <c r="B729" s="3" t="s">
        <v>770</v>
      </c>
      <c r="C729" s="3" t="s">
        <v>726</v>
      </c>
      <c r="D729" s="3" t="s">
        <v>27</v>
      </c>
      <c r="E729" s="3" t="s">
        <v>28</v>
      </c>
      <c r="F729" s="4">
        <v>143.22</v>
      </c>
      <c r="G729" s="4">
        <v>435.67</v>
      </c>
      <c r="H729" s="4">
        <v>578.89</v>
      </c>
      <c r="I729" s="4">
        <v>1157.78</v>
      </c>
      <c r="J729" s="4"/>
      <c r="K729" s="4">
        <v>1736.67</v>
      </c>
      <c r="L729" s="5">
        <v>2.0</v>
      </c>
      <c r="M729" s="4" t="str">
        <f t="shared" si="51"/>
        <v> R$  871.34 </v>
      </c>
      <c r="N729" s="4" t="str">
        <f t="shared" si="52"/>
        <v> R$  286.44 </v>
      </c>
      <c r="O729" s="3"/>
      <c r="P729" s="3"/>
    </row>
    <row r="730" ht="13.5" customHeight="1">
      <c r="A730" s="3">
        <v>4.08010185E8</v>
      </c>
      <c r="B730" s="3" t="s">
        <v>771</v>
      </c>
      <c r="C730" s="3" t="s">
        <v>726</v>
      </c>
      <c r="D730" s="3" t="s">
        <v>27</v>
      </c>
      <c r="E730" s="3" t="s">
        <v>28</v>
      </c>
      <c r="F730" s="4">
        <v>102.15</v>
      </c>
      <c r="G730" s="4">
        <v>275.44</v>
      </c>
      <c r="H730" s="4">
        <v>377.59</v>
      </c>
      <c r="I730" s="4">
        <v>1132.77</v>
      </c>
      <c r="J730" s="4"/>
      <c r="K730" s="4">
        <v>1510.36</v>
      </c>
      <c r="L730" s="5">
        <v>3.0</v>
      </c>
      <c r="M730" s="4" t="str">
        <f t="shared" si="51"/>
        <v> R$  826.32 </v>
      </c>
      <c r="N730" s="4" t="str">
        <f t="shared" si="52"/>
        <v> R$  306.45 </v>
      </c>
      <c r="O730" s="3"/>
      <c r="P730" s="3"/>
    </row>
    <row r="731" ht="13.5" customHeight="1">
      <c r="A731" s="3">
        <v>4.08030151E8</v>
      </c>
      <c r="B731" s="3" t="s">
        <v>772</v>
      </c>
      <c r="C731" s="3" t="s">
        <v>726</v>
      </c>
      <c r="D731" s="3" t="s">
        <v>33</v>
      </c>
      <c r="E731" s="3" t="s">
        <v>28</v>
      </c>
      <c r="F731" s="4">
        <v>770.95</v>
      </c>
      <c r="G731" s="4">
        <v>1395.34</v>
      </c>
      <c r="H731" s="4">
        <v>2166.29</v>
      </c>
      <c r="I731" s="4">
        <v>4332.58</v>
      </c>
      <c r="J731" s="4"/>
      <c r="K731" s="4">
        <v>6498.87</v>
      </c>
      <c r="L731" s="5">
        <v>2.0</v>
      </c>
      <c r="M731" s="4" t="str">
        <f t="shared" si="51"/>
        <v> R$  2,790.68 </v>
      </c>
      <c r="N731" s="4" t="str">
        <f t="shared" si="52"/>
        <v> R$  1,541.90 </v>
      </c>
      <c r="O731" s="3"/>
      <c r="P731" s="3"/>
    </row>
    <row r="732" ht="13.5" customHeight="1">
      <c r="A732" s="3">
        <v>4.08030305E8</v>
      </c>
      <c r="B732" s="3" t="s">
        <v>773</v>
      </c>
      <c r="C732" s="3" t="s">
        <v>726</v>
      </c>
      <c r="D732" s="3" t="s">
        <v>33</v>
      </c>
      <c r="E732" s="3" t="s">
        <v>28</v>
      </c>
      <c r="F732" s="4">
        <v>1155.78</v>
      </c>
      <c r="G732" s="4">
        <v>1625.92</v>
      </c>
      <c r="H732" s="4">
        <v>2781.7</v>
      </c>
      <c r="I732" s="4">
        <v>5563.4</v>
      </c>
      <c r="J732" s="4"/>
      <c r="K732" s="4">
        <v>8345.1</v>
      </c>
      <c r="L732" s="5">
        <v>2.0</v>
      </c>
      <c r="M732" s="4" t="str">
        <f t="shared" si="51"/>
        <v> R$  3,251.84 </v>
      </c>
      <c r="N732" s="4" t="str">
        <f t="shared" si="52"/>
        <v> R$  2,311.56 </v>
      </c>
      <c r="O732" s="3"/>
      <c r="P732" s="3"/>
    </row>
    <row r="733" ht="13.5" customHeight="1">
      <c r="A733" s="3">
        <v>4.08060581E8</v>
      </c>
      <c r="B733" s="3" t="s">
        <v>774</v>
      </c>
      <c r="C733" s="3" t="s">
        <v>726</v>
      </c>
      <c r="D733" s="3" t="s">
        <v>27</v>
      </c>
      <c r="E733" s="3" t="s">
        <v>28</v>
      </c>
      <c r="F733" s="4">
        <v>141.99</v>
      </c>
      <c r="G733" s="4">
        <v>235.01</v>
      </c>
      <c r="H733" s="4">
        <v>377.0</v>
      </c>
      <c r="I733" s="4">
        <v>1131.0</v>
      </c>
      <c r="J733" s="4"/>
      <c r="K733" s="4">
        <v>1508.0</v>
      </c>
      <c r="L733" s="5">
        <v>3.0</v>
      </c>
      <c r="M733" s="4" t="str">
        <f t="shared" si="51"/>
        <v> R$  705.03 </v>
      </c>
      <c r="N733" s="4" t="str">
        <f t="shared" si="52"/>
        <v> R$  425.97 </v>
      </c>
      <c r="O733" s="3"/>
      <c r="P733" s="3"/>
    </row>
    <row r="734" ht="13.5" customHeight="1">
      <c r="A734" s="3">
        <v>4.08010053E8</v>
      </c>
      <c r="B734" s="3" t="s">
        <v>775</v>
      </c>
      <c r="C734" s="3" t="s">
        <v>726</v>
      </c>
      <c r="D734" s="3" t="s">
        <v>33</v>
      </c>
      <c r="E734" s="3" t="s">
        <v>28</v>
      </c>
      <c r="F734" s="4">
        <v>146.93</v>
      </c>
      <c r="G734" s="4">
        <v>445.21</v>
      </c>
      <c r="H734" s="4">
        <v>592.14</v>
      </c>
      <c r="I734" s="4">
        <v>592.14</v>
      </c>
      <c r="J734" s="4">
        <v>4146.48</v>
      </c>
      <c r="K734" s="4">
        <v>5330.76</v>
      </c>
      <c r="L734" s="5">
        <v>1.0</v>
      </c>
      <c r="M734" s="4" t="str">
        <f t="shared" si="51"/>
        <v> R$  445.21 </v>
      </c>
      <c r="N734" s="4" t="str">
        <f t="shared" si="52"/>
        <v> R$  146.93 </v>
      </c>
      <c r="O734" s="3"/>
      <c r="P734" s="10" t="str">
        <f>J734</f>
        <v> R$  4,146.48 </v>
      </c>
    </row>
    <row r="735" ht="13.5" customHeight="1">
      <c r="A735" s="3">
        <v>4.08030399E8</v>
      </c>
      <c r="B735" s="3" t="s">
        <v>776</v>
      </c>
      <c r="C735" s="3" t="s">
        <v>726</v>
      </c>
      <c r="D735" s="3" t="s">
        <v>27</v>
      </c>
      <c r="E735" s="3" t="s">
        <v>28</v>
      </c>
      <c r="F735" s="4">
        <v>333.39</v>
      </c>
      <c r="G735" s="4">
        <v>431.32</v>
      </c>
      <c r="H735" s="4">
        <v>764.71</v>
      </c>
      <c r="I735" s="4">
        <v>1529.42</v>
      </c>
      <c r="J735" s="4"/>
      <c r="K735" s="4">
        <v>2294.13</v>
      </c>
      <c r="L735" s="5">
        <v>2.0</v>
      </c>
      <c r="M735" s="4" t="str">
        <f t="shared" si="51"/>
        <v> R$  862.64 </v>
      </c>
      <c r="N735" s="4" t="str">
        <f t="shared" si="52"/>
        <v> R$  666.78 </v>
      </c>
      <c r="O735" s="3"/>
      <c r="P735" s="3"/>
    </row>
    <row r="736" ht="13.5" customHeight="1">
      <c r="A736" s="3">
        <v>4.08010223E8</v>
      </c>
      <c r="B736" s="3" t="s">
        <v>777</v>
      </c>
      <c r="C736" s="3" t="s">
        <v>726</v>
      </c>
      <c r="D736" s="3" t="s">
        <v>27</v>
      </c>
      <c r="E736" s="3" t="s">
        <v>28</v>
      </c>
      <c r="F736" s="4">
        <v>101.26</v>
      </c>
      <c r="G736" s="4">
        <v>183.01</v>
      </c>
      <c r="H736" s="4">
        <v>284.27</v>
      </c>
      <c r="I736" s="4">
        <v>1137.08</v>
      </c>
      <c r="J736" s="4"/>
      <c r="K736" s="4">
        <v>1421.35</v>
      </c>
      <c r="L736" s="5">
        <v>4.0</v>
      </c>
      <c r="M736" s="4" t="str">
        <f t="shared" si="51"/>
        <v> R$  732.04 </v>
      </c>
      <c r="N736" s="4" t="str">
        <f t="shared" si="52"/>
        <v> R$  405.04 </v>
      </c>
      <c r="O736" s="3"/>
      <c r="P736" s="3"/>
    </row>
    <row r="737" ht="13.5" customHeight="1">
      <c r="A737" s="3">
        <v>4.08010231E8</v>
      </c>
      <c r="B737" s="3" t="s">
        <v>778</v>
      </c>
      <c r="C737" s="3" t="s">
        <v>726</v>
      </c>
      <c r="D737" s="3" t="s">
        <v>27</v>
      </c>
      <c r="E737" s="3" t="s">
        <v>28</v>
      </c>
      <c r="F737" s="4">
        <v>133.28</v>
      </c>
      <c r="G737" s="4">
        <v>162.47</v>
      </c>
      <c r="H737" s="4">
        <v>295.75</v>
      </c>
      <c r="I737" s="4">
        <v>1183.0</v>
      </c>
      <c r="J737" s="4"/>
      <c r="K737" s="4">
        <v>1478.75</v>
      </c>
      <c r="L737" s="5">
        <v>4.0</v>
      </c>
      <c r="M737" s="4" t="str">
        <f t="shared" si="51"/>
        <v> R$  649.88 </v>
      </c>
      <c r="N737" s="4" t="str">
        <f t="shared" si="52"/>
        <v> R$  533.12 </v>
      </c>
      <c r="O737" s="3"/>
      <c r="P737" s="3"/>
    </row>
    <row r="738" ht="13.5" customHeight="1">
      <c r="A738" s="3">
        <v>4.08060662E8</v>
      </c>
      <c r="B738" s="3" t="s">
        <v>779</v>
      </c>
      <c r="C738" s="3" t="s">
        <v>726</v>
      </c>
      <c r="D738" s="3" t="s">
        <v>33</v>
      </c>
      <c r="E738" s="3" t="s">
        <v>28</v>
      </c>
      <c r="F738" s="4">
        <v>109.64</v>
      </c>
      <c r="G738" s="4">
        <v>122.64</v>
      </c>
      <c r="H738" s="4">
        <v>232.28</v>
      </c>
      <c r="I738" s="4">
        <v>464.56</v>
      </c>
      <c r="J738" s="4"/>
      <c r="K738" s="4">
        <v>696.84</v>
      </c>
      <c r="L738" s="5">
        <v>2.0</v>
      </c>
      <c r="M738" s="4" t="str">
        <f t="shared" si="51"/>
        <v> R$  245.28 </v>
      </c>
      <c r="N738" s="4" t="str">
        <f t="shared" si="52"/>
        <v> R$  219.28 </v>
      </c>
      <c r="O738" s="3"/>
      <c r="P738" s="3"/>
    </row>
    <row r="739" ht="13.5" customHeight="1">
      <c r="A739" s="3">
        <v>4.08060018E8</v>
      </c>
      <c r="B739" s="3" t="s">
        <v>780</v>
      </c>
      <c r="C739" s="3" t="s">
        <v>726</v>
      </c>
      <c r="D739" s="3" t="s">
        <v>27</v>
      </c>
      <c r="E739" s="3" t="s">
        <v>28</v>
      </c>
      <c r="F739" s="4">
        <v>91.79</v>
      </c>
      <c r="G739" s="4">
        <v>162.14</v>
      </c>
      <c r="H739" s="4">
        <v>253.93</v>
      </c>
      <c r="I739" s="4">
        <v>1015.72</v>
      </c>
      <c r="J739" s="4"/>
      <c r="K739" s="4">
        <v>1269.65</v>
      </c>
      <c r="L739" s="5">
        <v>4.0</v>
      </c>
      <c r="M739" s="4" t="str">
        <f t="shared" si="51"/>
        <v> R$  648.56 </v>
      </c>
      <c r="N739" s="4" t="str">
        <f t="shared" si="52"/>
        <v> R$  367.16 </v>
      </c>
      <c r="O739" s="3"/>
      <c r="P739" s="3"/>
    </row>
    <row r="740" ht="13.5" customHeight="1">
      <c r="A740" s="3">
        <v>4.08040041E8</v>
      </c>
      <c r="B740" s="3" t="s">
        <v>781</v>
      </c>
      <c r="C740" s="3" t="s">
        <v>726</v>
      </c>
      <c r="D740" s="3" t="s">
        <v>33</v>
      </c>
      <c r="E740" s="3" t="s">
        <v>28</v>
      </c>
      <c r="F740" s="4">
        <v>291.52</v>
      </c>
      <c r="G740" s="4">
        <v>1343.75</v>
      </c>
      <c r="H740" s="4">
        <v>1635.27</v>
      </c>
      <c r="I740" s="4">
        <v>3270.54</v>
      </c>
      <c r="J740" s="4"/>
      <c r="K740" s="4">
        <v>4905.81</v>
      </c>
      <c r="L740" s="5">
        <v>2.0</v>
      </c>
      <c r="M740" s="4" t="str">
        <f t="shared" si="51"/>
        <v> R$  2,687.50 </v>
      </c>
      <c r="N740" s="4" t="str">
        <f t="shared" si="52"/>
        <v> R$  583.04 </v>
      </c>
      <c r="O740" s="3"/>
      <c r="P740" s="3"/>
    </row>
    <row r="741" ht="13.5" customHeight="1">
      <c r="A741" s="3">
        <v>4.08030062E8</v>
      </c>
      <c r="B741" s="3" t="s">
        <v>782</v>
      </c>
      <c r="C741" s="3" t="s">
        <v>726</v>
      </c>
      <c r="D741" s="3" t="s">
        <v>33</v>
      </c>
      <c r="E741" s="3" t="s">
        <v>28</v>
      </c>
      <c r="F741" s="4">
        <v>611.0</v>
      </c>
      <c r="G741" s="4">
        <v>1461.72</v>
      </c>
      <c r="H741" s="4">
        <v>2072.72</v>
      </c>
      <c r="I741" s="4">
        <v>4145.44</v>
      </c>
      <c r="J741" s="4"/>
      <c r="K741" s="4">
        <v>6218.16</v>
      </c>
      <c r="L741" s="5">
        <v>2.0</v>
      </c>
      <c r="M741" s="4" t="str">
        <f t="shared" si="51"/>
        <v> R$  2,923.44 </v>
      </c>
      <c r="N741" s="4" t="str">
        <f t="shared" si="52"/>
        <v> R$  1,222.00 </v>
      </c>
      <c r="O741" s="3"/>
      <c r="P741" s="3"/>
    </row>
    <row r="742" ht="13.5" customHeight="1">
      <c r="A742" s="3">
        <v>4.0806053E8</v>
      </c>
      <c r="B742" s="3" t="s">
        <v>783</v>
      </c>
      <c r="C742" s="3" t="s">
        <v>726</v>
      </c>
      <c r="D742" s="3" t="s">
        <v>27</v>
      </c>
      <c r="E742" s="3" t="s">
        <v>28</v>
      </c>
      <c r="F742" s="4">
        <v>151.25</v>
      </c>
      <c r="G742" s="4">
        <v>195.28</v>
      </c>
      <c r="H742" s="4">
        <v>346.53</v>
      </c>
      <c r="I742" s="4">
        <v>1039.59</v>
      </c>
      <c r="J742" s="4"/>
      <c r="K742" s="4">
        <v>1386.12</v>
      </c>
      <c r="L742" s="5">
        <v>3.0</v>
      </c>
      <c r="M742" s="4" t="str">
        <f t="shared" si="51"/>
        <v> R$  585.84 </v>
      </c>
      <c r="N742" s="4" t="str">
        <f t="shared" si="52"/>
        <v> R$  453.75 </v>
      </c>
      <c r="O742" s="3"/>
      <c r="P742" s="3"/>
    </row>
    <row r="743" ht="13.5" customHeight="1">
      <c r="A743" s="3">
        <v>4.08060174E8</v>
      </c>
      <c r="B743" s="3" t="s">
        <v>784</v>
      </c>
      <c r="C743" s="3" t="s">
        <v>726</v>
      </c>
      <c r="D743" s="3" t="s">
        <v>27</v>
      </c>
      <c r="E743" s="3" t="s">
        <v>28</v>
      </c>
      <c r="F743" s="4">
        <v>194.45</v>
      </c>
      <c r="G743" s="4">
        <v>455.29</v>
      </c>
      <c r="H743" s="4">
        <v>649.74</v>
      </c>
      <c r="I743" s="4">
        <v>1299.48</v>
      </c>
      <c r="J743" s="4"/>
      <c r="K743" s="4">
        <v>1949.22</v>
      </c>
      <c r="L743" s="5">
        <v>2.0</v>
      </c>
      <c r="M743" s="4" t="str">
        <f t="shared" si="51"/>
        <v> R$  910.58 </v>
      </c>
      <c r="N743" s="4" t="str">
        <f t="shared" si="52"/>
        <v> R$  388.90 </v>
      </c>
      <c r="O743" s="3"/>
      <c r="P743" s="3"/>
    </row>
    <row r="744" ht="13.5" customHeight="1">
      <c r="A744" s="3">
        <v>4.08030038E8</v>
      </c>
      <c r="B744" s="3" t="s">
        <v>785</v>
      </c>
      <c r="C744" s="3" t="s">
        <v>726</v>
      </c>
      <c r="D744" s="3" t="s">
        <v>33</v>
      </c>
      <c r="E744" s="3" t="s">
        <v>28</v>
      </c>
      <c r="F744" s="4">
        <v>470.0</v>
      </c>
      <c r="G744" s="4">
        <v>833.0</v>
      </c>
      <c r="H744" s="4">
        <v>1303.0</v>
      </c>
      <c r="I744" s="4">
        <v>2606.0</v>
      </c>
      <c r="J744" s="4"/>
      <c r="K744" s="4">
        <v>3909.0</v>
      </c>
      <c r="L744" s="5">
        <v>2.0</v>
      </c>
      <c r="M744" s="4" t="str">
        <f t="shared" si="51"/>
        <v> R$  1,666.00 </v>
      </c>
      <c r="N744" s="4" t="str">
        <f t="shared" si="52"/>
        <v> R$  940.00 </v>
      </c>
      <c r="O744" s="3"/>
      <c r="P744" s="3"/>
    </row>
    <row r="745" ht="13.5" customHeight="1">
      <c r="A745" s="3">
        <v>4.08050144E8</v>
      </c>
      <c r="B745" s="3" t="s">
        <v>786</v>
      </c>
      <c r="C745" s="3" t="s">
        <v>726</v>
      </c>
      <c r="D745" s="3" t="s">
        <v>27</v>
      </c>
      <c r="E745" s="3" t="s">
        <v>28</v>
      </c>
      <c r="F745" s="4">
        <v>169.13</v>
      </c>
      <c r="G745" s="4">
        <v>263.01</v>
      </c>
      <c r="H745" s="4">
        <v>432.14</v>
      </c>
      <c r="I745" s="4">
        <v>1296.42</v>
      </c>
      <c r="J745" s="4"/>
      <c r="K745" s="4">
        <v>1728.56</v>
      </c>
      <c r="L745" s="5">
        <v>3.0</v>
      </c>
      <c r="M745" s="4" t="str">
        <f t="shared" si="51"/>
        <v> R$  789.03 </v>
      </c>
      <c r="N745" s="4" t="str">
        <f t="shared" si="52"/>
        <v> R$  507.39 </v>
      </c>
      <c r="O745" s="3"/>
      <c r="P745" s="3"/>
    </row>
    <row r="746" ht="13.5" customHeight="1">
      <c r="A746" s="3">
        <v>4.08020571E8</v>
      </c>
      <c r="B746" s="3" t="s">
        <v>787</v>
      </c>
      <c r="C746" s="3" t="s">
        <v>726</v>
      </c>
      <c r="D746" s="3" t="s">
        <v>27</v>
      </c>
      <c r="E746" s="3" t="s">
        <v>28</v>
      </c>
      <c r="F746" s="4">
        <v>122.44</v>
      </c>
      <c r="G746" s="4">
        <v>254.87</v>
      </c>
      <c r="H746" s="4">
        <v>377.31</v>
      </c>
      <c r="I746" s="4">
        <v>1131.93</v>
      </c>
      <c r="J746" s="4"/>
      <c r="K746" s="4">
        <v>1509.24</v>
      </c>
      <c r="L746" s="5">
        <v>3.0</v>
      </c>
      <c r="M746" s="4" t="str">
        <f t="shared" si="51"/>
        <v> R$  764.61 </v>
      </c>
      <c r="N746" s="4" t="str">
        <f t="shared" si="52"/>
        <v> R$  367.32 </v>
      </c>
      <c r="O746" s="3"/>
      <c r="P746" s="3"/>
    </row>
    <row r="747" ht="13.5" customHeight="1">
      <c r="A747" s="3">
        <v>4.08050764E8</v>
      </c>
      <c r="B747" s="3" t="s">
        <v>788</v>
      </c>
      <c r="C747" s="3" t="s">
        <v>726</v>
      </c>
      <c r="D747" s="3" t="s">
        <v>27</v>
      </c>
      <c r="E747" s="3" t="s">
        <v>28</v>
      </c>
      <c r="F747" s="4">
        <v>120.91</v>
      </c>
      <c r="G747" s="4">
        <v>163.15</v>
      </c>
      <c r="H747" s="4">
        <v>284.06</v>
      </c>
      <c r="I747" s="4">
        <v>1136.24</v>
      </c>
      <c r="J747" s="4"/>
      <c r="K747" s="4">
        <v>1420.3</v>
      </c>
      <c r="L747" s="5">
        <v>4.0</v>
      </c>
      <c r="M747" s="4" t="str">
        <f t="shared" si="51"/>
        <v> R$  652.60 </v>
      </c>
      <c r="N747" s="4" t="str">
        <f t="shared" si="52"/>
        <v> R$  483.64 </v>
      </c>
      <c r="O747" s="3"/>
      <c r="P747" s="3"/>
    </row>
    <row r="748" ht="13.5" customHeight="1">
      <c r="A748" s="11">
        <v>4.0806036E8</v>
      </c>
      <c r="B748" s="11" t="s">
        <v>789</v>
      </c>
      <c r="C748" s="11" t="s">
        <v>726</v>
      </c>
      <c r="D748" s="11" t="s">
        <v>27</v>
      </c>
      <c r="E748" s="11" t="s">
        <v>28</v>
      </c>
      <c r="F748" s="12">
        <v>55.96</v>
      </c>
      <c r="G748" s="12">
        <v>95.71</v>
      </c>
      <c r="H748" s="12">
        <v>151.67</v>
      </c>
      <c r="I748" s="12">
        <v>910.02</v>
      </c>
      <c r="J748" s="12"/>
      <c r="K748" s="12">
        <v>1061.69</v>
      </c>
      <c r="L748" s="13">
        <v>6.0</v>
      </c>
      <c r="M748" s="12" t="str">
        <f>G748*4</f>
        <v> R$  382.84 </v>
      </c>
      <c r="N748" s="12" t="str">
        <f>F748*4</f>
        <v> R$  223.84 </v>
      </c>
      <c r="O748" s="12" t="str">
        <f>H748*2</f>
        <v> R$  303.34 </v>
      </c>
      <c r="P748" s="11"/>
    </row>
    <row r="749" ht="13.5" customHeight="1">
      <c r="A749" s="3">
        <v>4.08030631E8</v>
      </c>
      <c r="B749" s="3" t="s">
        <v>790</v>
      </c>
      <c r="C749" s="3" t="s">
        <v>726</v>
      </c>
      <c r="D749" s="3" t="s">
        <v>33</v>
      </c>
      <c r="E749" s="3" t="s">
        <v>28</v>
      </c>
      <c r="F749" s="4">
        <v>768.86</v>
      </c>
      <c r="G749" s="4">
        <v>843.25</v>
      </c>
      <c r="H749" s="4">
        <v>1612.11</v>
      </c>
      <c r="I749" s="4">
        <v>3224.22</v>
      </c>
      <c r="J749" s="4"/>
      <c r="K749" s="4">
        <v>4836.33</v>
      </c>
      <c r="L749" s="5">
        <v>2.0</v>
      </c>
      <c r="M749" s="4" t="str">
        <f t="shared" ref="M749:M763" si="53">G749*L749</f>
        <v> R$  1,686.50 </v>
      </c>
      <c r="N749" s="4" t="str">
        <f t="shared" ref="N749:N763" si="54">F749*L749</f>
        <v> R$  1,537.72 </v>
      </c>
      <c r="O749" s="3"/>
      <c r="P749" s="3"/>
    </row>
    <row r="750" ht="13.5" customHeight="1">
      <c r="A750" s="3">
        <v>4.08020563E8</v>
      </c>
      <c r="B750" s="3" t="s">
        <v>791</v>
      </c>
      <c r="C750" s="3" t="s">
        <v>726</v>
      </c>
      <c r="D750" s="3" t="s">
        <v>27</v>
      </c>
      <c r="E750" s="3" t="s">
        <v>28</v>
      </c>
      <c r="F750" s="4">
        <v>148.18</v>
      </c>
      <c r="G750" s="4">
        <v>323.2</v>
      </c>
      <c r="H750" s="4">
        <v>471.38</v>
      </c>
      <c r="I750" s="4">
        <v>1414.14</v>
      </c>
      <c r="J750" s="4"/>
      <c r="K750" s="4">
        <v>1885.52</v>
      </c>
      <c r="L750" s="5">
        <v>3.0</v>
      </c>
      <c r="M750" s="4" t="str">
        <f t="shared" si="53"/>
        <v> R$  969.60 </v>
      </c>
      <c r="N750" s="4" t="str">
        <f t="shared" si="54"/>
        <v> R$  444.54 </v>
      </c>
      <c r="O750" s="3"/>
      <c r="P750" s="3"/>
    </row>
    <row r="751" ht="13.5" customHeight="1">
      <c r="A751" s="3">
        <v>4.08050136E8</v>
      </c>
      <c r="B751" s="3" t="s">
        <v>792</v>
      </c>
      <c r="C751" s="3" t="s">
        <v>726</v>
      </c>
      <c r="D751" s="3" t="s">
        <v>27</v>
      </c>
      <c r="E751" s="3" t="s">
        <v>28</v>
      </c>
      <c r="F751" s="4">
        <v>332.03</v>
      </c>
      <c r="G751" s="4">
        <v>1270.15</v>
      </c>
      <c r="H751" s="4">
        <v>1602.18</v>
      </c>
      <c r="I751" s="4">
        <v>1602.18</v>
      </c>
      <c r="J751" s="4"/>
      <c r="K751" s="4">
        <v>3204.36</v>
      </c>
      <c r="L751" s="5">
        <v>1.0</v>
      </c>
      <c r="M751" s="4" t="str">
        <f t="shared" si="53"/>
        <v> R$  1,270.15 </v>
      </c>
      <c r="N751" s="4" t="str">
        <f t="shared" si="54"/>
        <v> R$  332.03 </v>
      </c>
      <c r="O751" s="3"/>
      <c r="P751" s="3"/>
    </row>
    <row r="752" ht="13.5" customHeight="1">
      <c r="A752" s="3">
        <v>4.08030402E8</v>
      </c>
      <c r="B752" s="3" t="s">
        <v>793</v>
      </c>
      <c r="C752" s="3" t="s">
        <v>726</v>
      </c>
      <c r="D752" s="3" t="s">
        <v>27</v>
      </c>
      <c r="E752" s="3" t="s">
        <v>28</v>
      </c>
      <c r="F752" s="4">
        <v>380.0</v>
      </c>
      <c r="G752" s="4">
        <v>625.48</v>
      </c>
      <c r="H752" s="4">
        <v>1005.48</v>
      </c>
      <c r="I752" s="4">
        <v>2010.96</v>
      </c>
      <c r="J752" s="4"/>
      <c r="K752" s="4">
        <v>3016.44</v>
      </c>
      <c r="L752" s="5">
        <v>2.0</v>
      </c>
      <c r="M752" s="4" t="str">
        <f t="shared" si="53"/>
        <v> R$  1,250.96 </v>
      </c>
      <c r="N752" s="4" t="str">
        <f t="shared" si="54"/>
        <v> R$  760.00 </v>
      </c>
      <c r="O752" s="3"/>
      <c r="P752" s="3"/>
    </row>
    <row r="753" ht="13.5" customHeight="1">
      <c r="A753" s="3">
        <v>4.0803041E8</v>
      </c>
      <c r="B753" s="3" t="s">
        <v>794</v>
      </c>
      <c r="C753" s="3" t="s">
        <v>726</v>
      </c>
      <c r="D753" s="3" t="s">
        <v>33</v>
      </c>
      <c r="E753" s="3" t="s">
        <v>28</v>
      </c>
      <c r="F753" s="4">
        <v>533.52</v>
      </c>
      <c r="G753" s="4">
        <v>1252.4</v>
      </c>
      <c r="H753" s="4">
        <v>1785.92</v>
      </c>
      <c r="I753" s="4">
        <v>3571.84</v>
      </c>
      <c r="J753" s="4"/>
      <c r="K753" s="4">
        <v>5357.76</v>
      </c>
      <c r="L753" s="5">
        <v>2.0</v>
      </c>
      <c r="M753" s="4" t="str">
        <f t="shared" si="53"/>
        <v> R$  2,504.80 </v>
      </c>
      <c r="N753" s="4" t="str">
        <f t="shared" si="54"/>
        <v> R$  1,067.04 </v>
      </c>
      <c r="O753" s="3"/>
      <c r="P753" s="3"/>
    </row>
    <row r="754" ht="13.5" customHeight="1">
      <c r="A754" s="3">
        <v>4.08050748E8</v>
      </c>
      <c r="B754" s="3" t="s">
        <v>795</v>
      </c>
      <c r="C754" s="3" t="s">
        <v>726</v>
      </c>
      <c r="D754" s="3" t="s">
        <v>27</v>
      </c>
      <c r="E754" s="3" t="s">
        <v>28</v>
      </c>
      <c r="F754" s="4">
        <v>114.19</v>
      </c>
      <c r="G754" s="4">
        <v>154.23</v>
      </c>
      <c r="H754" s="4">
        <v>268.42</v>
      </c>
      <c r="I754" s="4">
        <v>1073.68</v>
      </c>
      <c r="J754" s="4"/>
      <c r="K754" s="4">
        <v>1342.1</v>
      </c>
      <c r="L754" s="5">
        <v>4.0</v>
      </c>
      <c r="M754" s="4" t="str">
        <f t="shared" si="53"/>
        <v> R$  616.92 </v>
      </c>
      <c r="N754" s="4" t="str">
        <f t="shared" si="54"/>
        <v> R$  456.76 </v>
      </c>
      <c r="O754" s="3"/>
      <c r="P754" s="3"/>
    </row>
    <row r="755" ht="13.5" customHeight="1">
      <c r="A755" s="3">
        <v>4.0803024E8</v>
      </c>
      <c r="B755" s="3" t="s">
        <v>796</v>
      </c>
      <c r="C755" s="3" t="s">
        <v>726</v>
      </c>
      <c r="D755" s="3" t="s">
        <v>33</v>
      </c>
      <c r="E755" s="3" t="s">
        <v>28</v>
      </c>
      <c r="F755" s="4">
        <v>470.0</v>
      </c>
      <c r="G755" s="4">
        <v>1250.27</v>
      </c>
      <c r="H755" s="4">
        <v>1720.27</v>
      </c>
      <c r="I755" s="4">
        <v>3440.54</v>
      </c>
      <c r="J755" s="4"/>
      <c r="K755" s="4">
        <v>5160.81</v>
      </c>
      <c r="L755" s="5">
        <v>2.0</v>
      </c>
      <c r="M755" s="4" t="str">
        <f t="shared" si="53"/>
        <v> R$  2,500.54 </v>
      </c>
      <c r="N755" s="4" t="str">
        <f t="shared" si="54"/>
        <v> R$  940.00 </v>
      </c>
      <c r="O755" s="3"/>
      <c r="P755" s="3"/>
    </row>
    <row r="756" ht="13.5" customHeight="1">
      <c r="A756" s="3">
        <v>4.08050918E8</v>
      </c>
      <c r="B756" s="3" t="s">
        <v>797</v>
      </c>
      <c r="C756" s="3" t="s">
        <v>726</v>
      </c>
      <c r="D756" s="3" t="s">
        <v>27</v>
      </c>
      <c r="E756" s="3" t="s">
        <v>28</v>
      </c>
      <c r="F756" s="4">
        <v>125.61</v>
      </c>
      <c r="G756" s="4">
        <v>210.99</v>
      </c>
      <c r="H756" s="4">
        <v>336.6</v>
      </c>
      <c r="I756" s="4">
        <v>1009.8</v>
      </c>
      <c r="J756" s="4"/>
      <c r="K756" s="4">
        <v>1346.4</v>
      </c>
      <c r="L756" s="5">
        <v>3.0</v>
      </c>
      <c r="M756" s="4" t="str">
        <f t="shared" si="53"/>
        <v> R$  632.97 </v>
      </c>
      <c r="N756" s="4" t="str">
        <f t="shared" si="54"/>
        <v> R$  376.83 </v>
      </c>
      <c r="O756" s="3"/>
      <c r="P756" s="3"/>
    </row>
    <row r="757" ht="13.5" customHeight="1">
      <c r="A757" s="3">
        <v>4.08030119E8</v>
      </c>
      <c r="B757" s="3" t="s">
        <v>798</v>
      </c>
      <c r="C757" s="3" t="s">
        <v>726</v>
      </c>
      <c r="D757" s="3" t="s">
        <v>33</v>
      </c>
      <c r="E757" s="3" t="s">
        <v>28</v>
      </c>
      <c r="F757" s="4">
        <v>470.0</v>
      </c>
      <c r="G757" s="4">
        <v>943.0</v>
      </c>
      <c r="H757" s="4">
        <v>1413.0</v>
      </c>
      <c r="I757" s="4">
        <v>2826.0</v>
      </c>
      <c r="J757" s="4"/>
      <c r="K757" s="4">
        <v>4239.0</v>
      </c>
      <c r="L757" s="5">
        <v>2.0</v>
      </c>
      <c r="M757" s="4" t="str">
        <f t="shared" si="53"/>
        <v> R$  1,886.00 </v>
      </c>
      <c r="N757" s="4" t="str">
        <f t="shared" si="54"/>
        <v> R$  940.00 </v>
      </c>
      <c r="O757" s="3"/>
      <c r="P757" s="3"/>
    </row>
    <row r="758" ht="13.5" customHeight="1">
      <c r="A758" s="3">
        <v>4.08030895E8</v>
      </c>
      <c r="B758" s="3" t="s">
        <v>799</v>
      </c>
      <c r="C758" s="3" t="s">
        <v>726</v>
      </c>
      <c r="D758" s="3" t="s">
        <v>33</v>
      </c>
      <c r="E758" s="3" t="s">
        <v>28</v>
      </c>
      <c r="F758" s="4">
        <v>1002.24</v>
      </c>
      <c r="G758" s="4">
        <v>1618.49</v>
      </c>
      <c r="H758" s="4">
        <v>2620.73</v>
      </c>
      <c r="I758" s="4">
        <v>5241.46</v>
      </c>
      <c r="J758" s="4"/>
      <c r="K758" s="4">
        <v>7862.19</v>
      </c>
      <c r="L758" s="5">
        <v>2.0</v>
      </c>
      <c r="M758" s="4" t="str">
        <f t="shared" si="53"/>
        <v> R$  3,236.98 </v>
      </c>
      <c r="N758" s="4" t="str">
        <f t="shared" si="54"/>
        <v> R$  2,004.48 </v>
      </c>
      <c r="O758" s="3"/>
      <c r="P758" s="3"/>
    </row>
    <row r="759" ht="13.5" customHeight="1">
      <c r="A759" s="3">
        <v>4.08040157E8</v>
      </c>
      <c r="B759" s="3" t="s">
        <v>800</v>
      </c>
      <c r="C759" s="3" t="s">
        <v>726</v>
      </c>
      <c r="D759" s="3" t="s">
        <v>33</v>
      </c>
      <c r="E759" s="3" t="s">
        <v>28</v>
      </c>
      <c r="F759" s="4">
        <v>195.67</v>
      </c>
      <c r="G759" s="4">
        <v>639.45</v>
      </c>
      <c r="H759" s="4">
        <v>835.12</v>
      </c>
      <c r="I759" s="4">
        <v>1670.24</v>
      </c>
      <c r="J759" s="4"/>
      <c r="K759" s="4">
        <v>2505.36</v>
      </c>
      <c r="L759" s="5">
        <v>2.0</v>
      </c>
      <c r="M759" s="4" t="str">
        <f t="shared" si="53"/>
        <v> R$  1,278.90 </v>
      </c>
      <c r="N759" s="4" t="str">
        <f t="shared" si="54"/>
        <v> R$  391.34 </v>
      </c>
      <c r="O759" s="3"/>
      <c r="P759" s="3"/>
    </row>
    <row r="760" ht="13.5" customHeight="1">
      <c r="A760" s="3">
        <v>4.08060646E8</v>
      </c>
      <c r="B760" s="3" t="s">
        <v>801</v>
      </c>
      <c r="C760" s="3" t="s">
        <v>726</v>
      </c>
      <c r="D760" s="3" t="s">
        <v>33</v>
      </c>
      <c r="E760" s="3" t="s">
        <v>28</v>
      </c>
      <c r="F760" s="4">
        <v>102.8</v>
      </c>
      <c r="G760" s="4">
        <v>137.8</v>
      </c>
      <c r="H760" s="4">
        <v>240.6</v>
      </c>
      <c r="I760" s="4">
        <v>481.2</v>
      </c>
      <c r="J760" s="4"/>
      <c r="K760" s="4">
        <v>721.8</v>
      </c>
      <c r="L760" s="5">
        <v>2.0</v>
      </c>
      <c r="M760" s="4" t="str">
        <f t="shared" si="53"/>
        <v> R$  275.60 </v>
      </c>
      <c r="N760" s="4" t="str">
        <f t="shared" si="54"/>
        <v> R$  205.60 </v>
      </c>
      <c r="O760" s="3"/>
      <c r="P760" s="3"/>
    </row>
    <row r="761" ht="13.5" customHeight="1">
      <c r="A761" s="3">
        <v>4.08060166E8</v>
      </c>
      <c r="B761" s="3" t="s">
        <v>802</v>
      </c>
      <c r="C761" s="3" t="s">
        <v>726</v>
      </c>
      <c r="D761" s="3" t="s">
        <v>27</v>
      </c>
      <c r="E761" s="3" t="s">
        <v>28</v>
      </c>
      <c r="F761" s="4">
        <v>110.41</v>
      </c>
      <c r="G761" s="4">
        <v>148.2</v>
      </c>
      <c r="H761" s="4">
        <v>258.61</v>
      </c>
      <c r="I761" s="4">
        <v>1034.44</v>
      </c>
      <c r="J761" s="4"/>
      <c r="K761" s="4">
        <v>1293.05</v>
      </c>
      <c r="L761" s="5">
        <v>4.0</v>
      </c>
      <c r="M761" s="4" t="str">
        <f t="shared" si="53"/>
        <v> R$  592.80 </v>
      </c>
      <c r="N761" s="4" t="str">
        <f t="shared" si="54"/>
        <v> R$  441.64 </v>
      </c>
      <c r="O761" s="3"/>
      <c r="P761" s="3"/>
    </row>
    <row r="762" ht="13.5" customHeight="1">
      <c r="A762" s="3">
        <v>4.08040165E8</v>
      </c>
      <c r="B762" s="3" t="s">
        <v>803</v>
      </c>
      <c r="C762" s="3" t="s">
        <v>726</v>
      </c>
      <c r="D762" s="3" t="s">
        <v>27</v>
      </c>
      <c r="E762" s="3" t="s">
        <v>28</v>
      </c>
      <c r="F762" s="4">
        <v>330.49</v>
      </c>
      <c r="G762" s="4">
        <v>1271.68</v>
      </c>
      <c r="H762" s="4">
        <v>1602.17</v>
      </c>
      <c r="I762" s="4">
        <v>3204.34</v>
      </c>
      <c r="J762" s="4"/>
      <c r="K762" s="4">
        <v>4806.51</v>
      </c>
      <c r="L762" s="5">
        <v>2.0</v>
      </c>
      <c r="M762" s="4" t="str">
        <f t="shared" si="53"/>
        <v> R$  2,543.36 </v>
      </c>
      <c r="N762" s="4" t="str">
        <f t="shared" si="54"/>
        <v> R$  660.98 </v>
      </c>
      <c r="O762" s="3"/>
      <c r="P762" s="3"/>
    </row>
    <row r="763" ht="13.5" customHeight="1">
      <c r="A763" s="3">
        <v>4.08030054E8</v>
      </c>
      <c r="B763" s="3" t="s">
        <v>804</v>
      </c>
      <c r="C763" s="3" t="s">
        <v>726</v>
      </c>
      <c r="D763" s="3" t="s">
        <v>33</v>
      </c>
      <c r="E763" s="3" t="s">
        <v>28</v>
      </c>
      <c r="F763" s="4">
        <v>1155.78</v>
      </c>
      <c r="G763" s="4">
        <v>1625.92</v>
      </c>
      <c r="H763" s="4">
        <v>2781.7</v>
      </c>
      <c r="I763" s="4">
        <v>5563.4</v>
      </c>
      <c r="J763" s="4"/>
      <c r="K763" s="4">
        <v>8345.1</v>
      </c>
      <c r="L763" s="5">
        <v>2.0</v>
      </c>
      <c r="M763" s="4" t="str">
        <f t="shared" si="53"/>
        <v> R$  3,251.84 </v>
      </c>
      <c r="N763" s="4" t="str">
        <f t="shared" si="54"/>
        <v> R$  2,311.56 </v>
      </c>
      <c r="O763" s="3"/>
      <c r="P763" s="3"/>
    </row>
    <row r="764" ht="13.5" customHeight="1">
      <c r="A764" s="11">
        <v>4.08060425E8</v>
      </c>
      <c r="B764" s="11" t="s">
        <v>805</v>
      </c>
      <c r="C764" s="11" t="s">
        <v>726</v>
      </c>
      <c r="D764" s="11" t="s">
        <v>27</v>
      </c>
      <c r="E764" s="11" t="s">
        <v>28</v>
      </c>
      <c r="F764" s="12">
        <v>75.17</v>
      </c>
      <c r="G764" s="12">
        <v>131.85</v>
      </c>
      <c r="H764" s="12">
        <v>207.02</v>
      </c>
      <c r="I764" s="12">
        <v>1035.1</v>
      </c>
      <c r="J764" s="12"/>
      <c r="K764" s="12">
        <v>1242.12</v>
      </c>
      <c r="L764" s="13">
        <v>5.0</v>
      </c>
      <c r="M764" s="12" t="str">
        <f>G764*4</f>
        <v> R$  527.40 </v>
      </c>
      <c r="N764" s="12" t="str">
        <f>F764*4</f>
        <v> R$  300.68 </v>
      </c>
      <c r="O764" s="12" t="str">
        <f>H764*1</f>
        <v> R$  207.02 </v>
      </c>
      <c r="P764" s="11"/>
    </row>
    <row r="765" ht="13.5" customHeight="1">
      <c r="A765" s="3">
        <v>4.08030283E8</v>
      </c>
      <c r="B765" s="3" t="s">
        <v>806</v>
      </c>
      <c r="C765" s="3" t="s">
        <v>726</v>
      </c>
      <c r="D765" s="3" t="s">
        <v>33</v>
      </c>
      <c r="E765" s="3" t="s">
        <v>28</v>
      </c>
      <c r="F765" s="4">
        <v>1155.78</v>
      </c>
      <c r="G765" s="4">
        <v>1625.92</v>
      </c>
      <c r="H765" s="4">
        <v>2781.7</v>
      </c>
      <c r="I765" s="4">
        <v>5563.4</v>
      </c>
      <c r="J765" s="4"/>
      <c r="K765" s="4">
        <v>8345.1</v>
      </c>
      <c r="L765" s="5">
        <v>2.0</v>
      </c>
      <c r="M765" s="4" t="str">
        <f>G765*L765</f>
        <v> R$  3,251.84 </v>
      </c>
      <c r="N765" s="4" t="str">
        <f>F765*L765</f>
        <v> R$  2,311.56 </v>
      </c>
      <c r="O765" s="3"/>
      <c r="P765" s="3"/>
    </row>
    <row r="766" ht="13.5" customHeight="1">
      <c r="A766" s="11">
        <v>4.08060549E8</v>
      </c>
      <c r="B766" s="11" t="s">
        <v>807</v>
      </c>
      <c r="C766" s="11" t="s">
        <v>726</v>
      </c>
      <c r="D766" s="11" t="s">
        <v>27</v>
      </c>
      <c r="E766" s="11" t="s">
        <v>28</v>
      </c>
      <c r="F766" s="12">
        <v>84.03</v>
      </c>
      <c r="G766" s="12">
        <v>130.18</v>
      </c>
      <c r="H766" s="12">
        <v>214.21</v>
      </c>
      <c r="I766" s="12">
        <v>1071.05</v>
      </c>
      <c r="J766" s="12"/>
      <c r="K766" s="12">
        <v>1285.26</v>
      </c>
      <c r="L766" s="13">
        <v>5.0</v>
      </c>
      <c r="M766" s="12" t="str">
        <f>G766*4</f>
        <v> R$  520.72 </v>
      </c>
      <c r="N766" s="12" t="str">
        <f>F766*4</f>
        <v> R$  336.12 </v>
      </c>
      <c r="O766" s="12" t="str">
        <f>H766*1</f>
        <v> R$  214.21 </v>
      </c>
      <c r="P766" s="11"/>
    </row>
    <row r="767" ht="13.5" customHeight="1">
      <c r="A767" s="3">
        <v>4.0805011E8</v>
      </c>
      <c r="B767" s="3" t="s">
        <v>808</v>
      </c>
      <c r="C767" s="3" t="s">
        <v>726</v>
      </c>
      <c r="D767" s="3" t="s">
        <v>27</v>
      </c>
      <c r="E767" s="3" t="s">
        <v>28</v>
      </c>
      <c r="F767" s="4">
        <v>332.03</v>
      </c>
      <c r="G767" s="4">
        <v>1270.15</v>
      </c>
      <c r="H767" s="4">
        <v>1602.18</v>
      </c>
      <c r="I767" s="4">
        <v>1602.18</v>
      </c>
      <c r="J767" s="4"/>
      <c r="K767" s="4">
        <v>3204.36</v>
      </c>
      <c r="L767" s="5">
        <v>1.0</v>
      </c>
      <c r="M767" s="4" t="str">
        <f>G767*L767</f>
        <v> R$  1,270.15 </v>
      </c>
      <c r="N767" s="4" t="str">
        <f>F767*L767</f>
        <v> R$  332.03 </v>
      </c>
      <c r="O767" s="3"/>
      <c r="P767" s="3"/>
    </row>
    <row r="768" ht="13.5" customHeight="1">
      <c r="A768" s="11">
        <v>4.08060085E8</v>
      </c>
      <c r="B768" s="11" t="s">
        <v>809</v>
      </c>
      <c r="C768" s="11" t="s">
        <v>726</v>
      </c>
      <c r="D768" s="11" t="s">
        <v>27</v>
      </c>
      <c r="E768" s="11" t="s">
        <v>28</v>
      </c>
      <c r="F768" s="12">
        <v>82.24</v>
      </c>
      <c r="G768" s="12">
        <v>131.39</v>
      </c>
      <c r="H768" s="12">
        <v>213.63</v>
      </c>
      <c r="I768" s="12">
        <v>1068.15</v>
      </c>
      <c r="J768" s="12"/>
      <c r="K768" s="12">
        <v>1281.78</v>
      </c>
      <c r="L768" s="13">
        <v>5.0</v>
      </c>
      <c r="M768" s="12" t="str">
        <f t="shared" ref="M768:M769" si="55">G768*4</f>
        <v> R$  525.56 </v>
      </c>
      <c r="N768" s="12" t="str">
        <f t="shared" ref="N768:N769" si="56">F768*4</f>
        <v> R$  328.96 </v>
      </c>
      <c r="O768" s="12" t="str">
        <f t="shared" ref="O768:O769" si="57">H768*1</f>
        <v> R$  213.63 </v>
      </c>
      <c r="P768" s="11"/>
    </row>
    <row r="769" ht="13.5" customHeight="1">
      <c r="A769" s="11">
        <v>4.0806045E8</v>
      </c>
      <c r="B769" s="11" t="s">
        <v>810</v>
      </c>
      <c r="C769" s="11" t="s">
        <v>726</v>
      </c>
      <c r="D769" s="11" t="s">
        <v>27</v>
      </c>
      <c r="E769" s="11" t="s">
        <v>28</v>
      </c>
      <c r="F769" s="12">
        <v>81.66</v>
      </c>
      <c r="G769" s="12">
        <v>124.25</v>
      </c>
      <c r="H769" s="12">
        <v>205.91</v>
      </c>
      <c r="I769" s="12">
        <v>1029.55</v>
      </c>
      <c r="J769" s="12"/>
      <c r="K769" s="12">
        <v>1235.46</v>
      </c>
      <c r="L769" s="13">
        <v>5.0</v>
      </c>
      <c r="M769" s="12" t="str">
        <f t="shared" si="55"/>
        <v> R$  497.00 </v>
      </c>
      <c r="N769" s="12" t="str">
        <f t="shared" si="56"/>
        <v> R$  326.64 </v>
      </c>
      <c r="O769" s="12" t="str">
        <f t="shared" si="57"/>
        <v> R$  205.91 </v>
      </c>
      <c r="P769" s="11"/>
    </row>
    <row r="770" ht="13.5" customHeight="1">
      <c r="A770" s="3">
        <v>4.08050349E8</v>
      </c>
      <c r="B770" s="3" t="s">
        <v>811</v>
      </c>
      <c r="C770" s="3" t="s">
        <v>726</v>
      </c>
      <c r="D770" s="3" t="s">
        <v>27</v>
      </c>
      <c r="E770" s="3" t="s">
        <v>28</v>
      </c>
      <c r="F770" s="4">
        <v>181.37</v>
      </c>
      <c r="G770" s="4">
        <v>163.15</v>
      </c>
      <c r="H770" s="4">
        <v>344.52</v>
      </c>
      <c r="I770" s="4">
        <v>1033.56</v>
      </c>
      <c r="J770" s="4"/>
      <c r="K770" s="4">
        <v>1378.08</v>
      </c>
      <c r="L770" s="5">
        <v>3.0</v>
      </c>
      <c r="M770" s="4" t="str">
        <f t="shared" ref="M770:M773" si="58">G770*L770</f>
        <v> R$  489.45 </v>
      </c>
      <c r="N770" s="4" t="str">
        <f t="shared" ref="N770:N773" si="59">F770*L770</f>
        <v> R$  544.11 </v>
      </c>
      <c r="O770" s="3"/>
      <c r="P770" s="3"/>
    </row>
    <row r="771" ht="13.5" customHeight="1">
      <c r="A771" s="3">
        <v>4.08010037E8</v>
      </c>
      <c r="B771" s="3" t="s">
        <v>812</v>
      </c>
      <c r="C771" s="3" t="s">
        <v>726</v>
      </c>
      <c r="D771" s="3" t="s">
        <v>33</v>
      </c>
      <c r="E771" s="3" t="s">
        <v>28</v>
      </c>
      <c r="F771" s="4">
        <v>146.93</v>
      </c>
      <c r="G771" s="4">
        <v>445.21</v>
      </c>
      <c r="H771" s="4">
        <v>592.14</v>
      </c>
      <c r="I771" s="4">
        <v>1184.28</v>
      </c>
      <c r="J771" s="4"/>
      <c r="K771" s="4">
        <v>1776.42</v>
      </c>
      <c r="L771" s="5">
        <v>2.0</v>
      </c>
      <c r="M771" s="4" t="str">
        <f t="shared" si="58"/>
        <v> R$  890.42 </v>
      </c>
      <c r="N771" s="4" t="str">
        <f t="shared" si="59"/>
        <v> R$  293.86 </v>
      </c>
      <c r="O771" s="3"/>
      <c r="P771" s="3"/>
    </row>
    <row r="772" ht="13.5" customHeight="1">
      <c r="A772" s="3">
        <v>4.0805087E8</v>
      </c>
      <c r="B772" s="3" t="s">
        <v>813</v>
      </c>
      <c r="C772" s="3" t="s">
        <v>726</v>
      </c>
      <c r="D772" s="3" t="s">
        <v>27</v>
      </c>
      <c r="E772" s="3" t="s">
        <v>28</v>
      </c>
      <c r="F772" s="4">
        <v>177.77</v>
      </c>
      <c r="G772" s="4">
        <v>420.84</v>
      </c>
      <c r="H772" s="4">
        <v>598.61</v>
      </c>
      <c r="I772" s="4">
        <v>1197.22</v>
      </c>
      <c r="J772" s="4"/>
      <c r="K772" s="4">
        <v>1795.83</v>
      </c>
      <c r="L772" s="5">
        <v>2.0</v>
      </c>
      <c r="M772" s="4" t="str">
        <f t="shared" si="58"/>
        <v> R$  841.68 </v>
      </c>
      <c r="N772" s="4" t="str">
        <f t="shared" si="59"/>
        <v> R$  355.54 </v>
      </c>
      <c r="O772" s="3"/>
      <c r="P772" s="3"/>
    </row>
    <row r="773" ht="13.5" customHeight="1">
      <c r="A773" s="3">
        <v>4.08030259E8</v>
      </c>
      <c r="B773" s="3" t="s">
        <v>814</v>
      </c>
      <c r="C773" s="3" t="s">
        <v>726</v>
      </c>
      <c r="D773" s="3" t="s">
        <v>33</v>
      </c>
      <c r="E773" s="3" t="s">
        <v>28</v>
      </c>
      <c r="F773" s="4">
        <v>1155.78</v>
      </c>
      <c r="G773" s="4">
        <v>1625.92</v>
      </c>
      <c r="H773" s="4">
        <v>2781.7</v>
      </c>
      <c r="I773" s="4">
        <v>5563.4</v>
      </c>
      <c r="J773" s="4"/>
      <c r="K773" s="4">
        <v>8345.1</v>
      </c>
      <c r="L773" s="5">
        <v>2.0</v>
      </c>
      <c r="M773" s="4" t="str">
        <f t="shared" si="58"/>
        <v> R$  3,251.84 </v>
      </c>
      <c r="N773" s="4" t="str">
        <f t="shared" si="59"/>
        <v> R$  2,311.56 </v>
      </c>
      <c r="O773" s="3"/>
      <c r="P773" s="3"/>
    </row>
    <row r="774" ht="13.5" customHeight="1">
      <c r="A774" s="11">
        <v>4.08060468E8</v>
      </c>
      <c r="B774" s="11" t="s">
        <v>815</v>
      </c>
      <c r="C774" s="11" t="s">
        <v>726</v>
      </c>
      <c r="D774" s="11" t="s">
        <v>27</v>
      </c>
      <c r="E774" s="11" t="s">
        <v>28</v>
      </c>
      <c r="F774" s="12">
        <v>82.77</v>
      </c>
      <c r="G774" s="12">
        <v>126.17</v>
      </c>
      <c r="H774" s="12">
        <v>208.94</v>
      </c>
      <c r="I774" s="12">
        <v>1044.7</v>
      </c>
      <c r="J774" s="12"/>
      <c r="K774" s="12">
        <v>1253.64</v>
      </c>
      <c r="L774" s="13">
        <v>5.0</v>
      </c>
      <c r="M774" s="12" t="str">
        <f>G774*4</f>
        <v> R$  504.68 </v>
      </c>
      <c r="N774" s="12" t="str">
        <f>F774*4</f>
        <v> R$  331.08 </v>
      </c>
      <c r="O774" s="12" t="str">
        <f>H774*1</f>
        <v> R$  208.94 </v>
      </c>
      <c r="P774" s="11"/>
    </row>
    <row r="775" ht="13.5" customHeight="1">
      <c r="A775" s="3">
        <v>4.0805039E8</v>
      </c>
      <c r="B775" s="3" t="s">
        <v>816</v>
      </c>
      <c r="C775" s="3" t="s">
        <v>726</v>
      </c>
      <c r="D775" s="3" t="s">
        <v>27</v>
      </c>
      <c r="E775" s="3" t="s">
        <v>28</v>
      </c>
      <c r="F775" s="4">
        <v>130.12</v>
      </c>
      <c r="G775" s="4">
        <v>368.04</v>
      </c>
      <c r="H775" s="4">
        <v>498.16</v>
      </c>
      <c r="I775" s="4">
        <v>996.32</v>
      </c>
      <c r="J775" s="4"/>
      <c r="K775" s="4">
        <v>1494.48</v>
      </c>
      <c r="L775" s="5">
        <v>2.0</v>
      </c>
      <c r="M775" s="4" t="str">
        <f t="shared" ref="M775:M783" si="60">G775*L775</f>
        <v> R$  736.08 </v>
      </c>
      <c r="N775" s="4" t="str">
        <f t="shared" ref="N775:N783" si="61">F775*L775</f>
        <v> R$  260.24 </v>
      </c>
      <c r="O775" s="3"/>
      <c r="P775" s="3"/>
    </row>
    <row r="776" ht="13.5" customHeight="1">
      <c r="A776" s="3">
        <v>4.08060573E8</v>
      </c>
      <c r="B776" s="3" t="s">
        <v>817</v>
      </c>
      <c r="C776" s="3" t="s">
        <v>726</v>
      </c>
      <c r="D776" s="3" t="s">
        <v>27</v>
      </c>
      <c r="E776" s="3" t="s">
        <v>28</v>
      </c>
      <c r="F776" s="4">
        <v>114.15</v>
      </c>
      <c r="G776" s="4">
        <v>154.26</v>
      </c>
      <c r="H776" s="4">
        <v>268.41</v>
      </c>
      <c r="I776" s="4">
        <v>1073.64</v>
      </c>
      <c r="J776" s="4"/>
      <c r="K776" s="4">
        <v>1342.05</v>
      </c>
      <c r="L776" s="5">
        <v>4.0</v>
      </c>
      <c r="M776" s="4" t="str">
        <f t="shared" si="60"/>
        <v> R$  617.04 </v>
      </c>
      <c r="N776" s="4" t="str">
        <f t="shared" si="61"/>
        <v> R$  456.60 </v>
      </c>
      <c r="O776" s="3"/>
      <c r="P776" s="3"/>
    </row>
    <row r="777" ht="13.5" customHeight="1">
      <c r="A777" s="3">
        <v>4.08030232E8</v>
      </c>
      <c r="B777" s="3" t="s">
        <v>818</v>
      </c>
      <c r="C777" s="3" t="s">
        <v>726</v>
      </c>
      <c r="D777" s="3" t="s">
        <v>33</v>
      </c>
      <c r="E777" s="3" t="s">
        <v>28</v>
      </c>
      <c r="F777" s="4">
        <v>470.99</v>
      </c>
      <c r="G777" s="4">
        <v>1251.3</v>
      </c>
      <c r="H777" s="4">
        <v>1722.29</v>
      </c>
      <c r="I777" s="4">
        <v>3444.58</v>
      </c>
      <c r="J777" s="4"/>
      <c r="K777" s="4">
        <v>5166.87</v>
      </c>
      <c r="L777" s="5">
        <v>2.0</v>
      </c>
      <c r="M777" s="4" t="str">
        <f t="shared" si="60"/>
        <v> R$  2,502.60 </v>
      </c>
      <c r="N777" s="4" t="str">
        <f t="shared" si="61"/>
        <v> R$  941.98 </v>
      </c>
      <c r="O777" s="3"/>
      <c r="P777" s="3"/>
    </row>
    <row r="778" ht="13.5" customHeight="1">
      <c r="A778" s="3">
        <v>4.08060077E8</v>
      </c>
      <c r="B778" s="3" t="s">
        <v>819</v>
      </c>
      <c r="C778" s="3" t="s">
        <v>726</v>
      </c>
      <c r="D778" s="3" t="s">
        <v>27</v>
      </c>
      <c r="E778" s="3" t="s">
        <v>28</v>
      </c>
      <c r="F778" s="4">
        <v>114.17</v>
      </c>
      <c r="G778" s="4">
        <v>154.24</v>
      </c>
      <c r="H778" s="4">
        <v>268.41</v>
      </c>
      <c r="I778" s="4">
        <v>1073.64</v>
      </c>
      <c r="J778" s="4"/>
      <c r="K778" s="4">
        <v>1342.05</v>
      </c>
      <c r="L778" s="5">
        <v>4.0</v>
      </c>
      <c r="M778" s="4" t="str">
        <f t="shared" si="60"/>
        <v> R$  616.96 </v>
      </c>
      <c r="N778" s="4" t="str">
        <f t="shared" si="61"/>
        <v> R$  456.68 </v>
      </c>
      <c r="O778" s="3"/>
      <c r="P778" s="3"/>
    </row>
    <row r="779" ht="13.5" customHeight="1">
      <c r="A779" s="3">
        <v>4.08060069E8</v>
      </c>
      <c r="B779" s="3" t="s">
        <v>820</v>
      </c>
      <c r="C779" s="3" t="s">
        <v>726</v>
      </c>
      <c r="D779" s="3" t="s">
        <v>27</v>
      </c>
      <c r="E779" s="3" t="s">
        <v>28</v>
      </c>
      <c r="F779" s="4">
        <v>234.46</v>
      </c>
      <c r="G779" s="4">
        <v>869.92</v>
      </c>
      <c r="H779" s="4">
        <v>1104.38</v>
      </c>
      <c r="I779" s="4">
        <v>2208.76</v>
      </c>
      <c r="J779" s="4"/>
      <c r="K779" s="4">
        <v>3313.14</v>
      </c>
      <c r="L779" s="5">
        <v>2.0</v>
      </c>
      <c r="M779" s="4" t="str">
        <f t="shared" si="60"/>
        <v> R$  1,739.84 </v>
      </c>
      <c r="N779" s="4" t="str">
        <f t="shared" si="61"/>
        <v> R$  468.92 </v>
      </c>
      <c r="O779" s="3"/>
      <c r="P779" s="3"/>
    </row>
    <row r="780" ht="13.5" customHeight="1">
      <c r="A780" s="3">
        <v>4.08050047E8</v>
      </c>
      <c r="B780" s="3" t="s">
        <v>821</v>
      </c>
      <c r="C780" s="3" t="s">
        <v>726</v>
      </c>
      <c r="D780" s="3" t="s">
        <v>33</v>
      </c>
      <c r="E780" s="3" t="s">
        <v>28</v>
      </c>
      <c r="F780" s="4">
        <v>332.03</v>
      </c>
      <c r="G780" s="4">
        <v>1270.15</v>
      </c>
      <c r="H780" s="4">
        <v>1602.18</v>
      </c>
      <c r="I780" s="4">
        <v>3204.36</v>
      </c>
      <c r="J780" s="4"/>
      <c r="K780" s="4">
        <v>4806.54</v>
      </c>
      <c r="L780" s="5">
        <v>2.0</v>
      </c>
      <c r="M780" s="4" t="str">
        <f t="shared" si="60"/>
        <v> R$  2,540.30 </v>
      </c>
      <c r="N780" s="4" t="str">
        <f t="shared" si="61"/>
        <v> R$  664.06 </v>
      </c>
      <c r="O780" s="3"/>
      <c r="P780" s="3"/>
    </row>
    <row r="781" ht="13.5" customHeight="1">
      <c r="A781" s="14">
        <v>4.08050667E8</v>
      </c>
      <c r="B781" s="14" t="s">
        <v>822</v>
      </c>
      <c r="C781" s="16" t="s">
        <v>726</v>
      </c>
      <c r="D781" s="16" t="s">
        <v>27</v>
      </c>
      <c r="E781" s="16" t="s">
        <v>28</v>
      </c>
      <c r="F781" s="17">
        <v>150.17</v>
      </c>
      <c r="G781" s="17">
        <v>323.66</v>
      </c>
      <c r="H781" s="17">
        <v>473.83</v>
      </c>
      <c r="I781" s="17">
        <v>947.66</v>
      </c>
      <c r="J781" s="17"/>
      <c r="K781" s="17">
        <v>1421.49</v>
      </c>
      <c r="L781" s="18">
        <v>2.0</v>
      </c>
      <c r="M781" s="15" t="str">
        <f t="shared" si="60"/>
        <v> R$  647.32 </v>
      </c>
      <c r="N781" s="15" t="str">
        <f t="shared" si="61"/>
        <v> R$  300.34 </v>
      </c>
      <c r="O781" s="16"/>
      <c r="P781" s="24"/>
      <c r="Q781" s="20"/>
    </row>
    <row r="782" ht="13.5" customHeight="1">
      <c r="A782" s="3">
        <v>4.08040068E8</v>
      </c>
      <c r="B782" s="3" t="s">
        <v>823</v>
      </c>
      <c r="C782" s="3" t="s">
        <v>726</v>
      </c>
      <c r="D782" s="3" t="s">
        <v>33</v>
      </c>
      <c r="E782" s="3" t="s">
        <v>28</v>
      </c>
      <c r="F782" s="4">
        <v>330.49</v>
      </c>
      <c r="G782" s="4">
        <v>1585.6</v>
      </c>
      <c r="H782" s="4">
        <v>1916.09</v>
      </c>
      <c r="I782" s="4">
        <v>3832.18</v>
      </c>
      <c r="J782" s="4"/>
      <c r="K782" s="4">
        <v>5748.27</v>
      </c>
      <c r="L782" s="5">
        <v>2.0</v>
      </c>
      <c r="M782" s="4" t="str">
        <f t="shared" si="60"/>
        <v> R$  3,171.20 </v>
      </c>
      <c r="N782" s="4" t="str">
        <f t="shared" si="61"/>
        <v> R$  660.98 </v>
      </c>
      <c r="O782" s="3"/>
      <c r="P782" s="3"/>
    </row>
    <row r="783" ht="13.5" customHeight="1">
      <c r="A783" s="3">
        <v>4.0802013E8</v>
      </c>
      <c r="B783" s="3" t="s">
        <v>824</v>
      </c>
      <c r="C783" s="3" t="s">
        <v>726</v>
      </c>
      <c r="D783" s="3" t="s">
        <v>27</v>
      </c>
      <c r="E783" s="3" t="s">
        <v>28</v>
      </c>
      <c r="F783" s="4">
        <v>97.48</v>
      </c>
      <c r="G783" s="4">
        <v>143.95</v>
      </c>
      <c r="H783" s="4">
        <v>241.43</v>
      </c>
      <c r="I783" s="4">
        <v>965.72</v>
      </c>
      <c r="J783" s="4"/>
      <c r="K783" s="4">
        <v>1207.15</v>
      </c>
      <c r="L783" s="5">
        <v>4.0</v>
      </c>
      <c r="M783" s="4" t="str">
        <f t="shared" si="60"/>
        <v> R$  575.80 </v>
      </c>
      <c r="N783" s="4" t="str">
        <f t="shared" si="61"/>
        <v> R$  389.92 </v>
      </c>
      <c r="O783" s="3"/>
      <c r="P783" s="3"/>
    </row>
    <row r="784" ht="13.5" customHeight="1">
      <c r="A784" s="11">
        <v>4.08060433E8</v>
      </c>
      <c r="B784" s="11" t="s">
        <v>825</v>
      </c>
      <c r="C784" s="11" t="s">
        <v>726</v>
      </c>
      <c r="D784" s="11" t="s">
        <v>27</v>
      </c>
      <c r="E784" s="11" t="s">
        <v>28</v>
      </c>
      <c r="F784" s="12">
        <v>82.89</v>
      </c>
      <c r="G784" s="12">
        <v>121.2</v>
      </c>
      <c r="H784" s="12">
        <v>204.09</v>
      </c>
      <c r="I784" s="12">
        <v>1020.45</v>
      </c>
      <c r="J784" s="12"/>
      <c r="K784" s="12">
        <v>1224.54</v>
      </c>
      <c r="L784" s="13">
        <v>5.0</v>
      </c>
      <c r="M784" s="12" t="str">
        <f>G784*4</f>
        <v> R$  484.80 </v>
      </c>
      <c r="N784" s="12" t="str">
        <f>F784*4</f>
        <v> R$  331.56 </v>
      </c>
      <c r="O784" s="12" t="str">
        <f>H784*1</f>
        <v> R$  204.09 </v>
      </c>
      <c r="P784" s="11"/>
    </row>
    <row r="785" ht="13.5" customHeight="1">
      <c r="A785" s="3">
        <v>4.0805073E8</v>
      </c>
      <c r="B785" s="3" t="s">
        <v>826</v>
      </c>
      <c r="C785" s="3" t="s">
        <v>726</v>
      </c>
      <c r="D785" s="3" t="s">
        <v>27</v>
      </c>
      <c r="E785" s="3" t="s">
        <v>28</v>
      </c>
      <c r="F785" s="4">
        <v>114.19</v>
      </c>
      <c r="G785" s="4">
        <v>154.23</v>
      </c>
      <c r="H785" s="4">
        <v>268.42</v>
      </c>
      <c r="I785" s="4">
        <v>1073.68</v>
      </c>
      <c r="J785" s="4"/>
      <c r="K785" s="4">
        <v>1342.1</v>
      </c>
      <c r="L785" s="5">
        <v>4.0</v>
      </c>
      <c r="M785" s="4" t="str">
        <f t="shared" ref="M785:M790" si="62">G785*L785</f>
        <v> R$  616.92 </v>
      </c>
      <c r="N785" s="4" t="str">
        <f t="shared" ref="N785:N790" si="63">F785*L785</f>
        <v> R$  456.76 </v>
      </c>
      <c r="O785" s="3"/>
      <c r="P785" s="3"/>
    </row>
    <row r="786" ht="13.5" customHeight="1">
      <c r="A786" s="3">
        <v>4.0806059E8</v>
      </c>
      <c r="B786" s="3" t="s">
        <v>827</v>
      </c>
      <c r="C786" s="3" t="s">
        <v>726</v>
      </c>
      <c r="D786" s="3" t="s">
        <v>27</v>
      </c>
      <c r="E786" s="3" t="s">
        <v>28</v>
      </c>
      <c r="F786" s="4">
        <v>164.42</v>
      </c>
      <c r="G786" s="4">
        <v>391.41</v>
      </c>
      <c r="H786" s="4">
        <v>555.83</v>
      </c>
      <c r="I786" s="4">
        <v>1111.66</v>
      </c>
      <c r="J786" s="4"/>
      <c r="K786" s="4">
        <v>1667.49</v>
      </c>
      <c r="L786" s="5">
        <v>2.0</v>
      </c>
      <c r="M786" s="4" t="str">
        <f t="shared" si="62"/>
        <v> R$  782.82 </v>
      </c>
      <c r="N786" s="4" t="str">
        <f t="shared" si="63"/>
        <v> R$  328.84 </v>
      </c>
      <c r="O786" s="3"/>
      <c r="P786" s="3"/>
    </row>
    <row r="787" ht="13.5" customHeight="1">
      <c r="A787" s="3">
        <v>4.08010045E8</v>
      </c>
      <c r="B787" s="3" t="s">
        <v>828</v>
      </c>
      <c r="C787" s="3" t="s">
        <v>726</v>
      </c>
      <c r="D787" s="3" t="s">
        <v>27</v>
      </c>
      <c r="E787" s="3" t="s">
        <v>28</v>
      </c>
      <c r="F787" s="4">
        <v>232.77</v>
      </c>
      <c r="G787" s="4">
        <v>380.58</v>
      </c>
      <c r="H787" s="4">
        <v>613.35</v>
      </c>
      <c r="I787" s="4">
        <v>1226.7</v>
      </c>
      <c r="J787" s="4"/>
      <c r="K787" s="4">
        <v>1840.05</v>
      </c>
      <c r="L787" s="5">
        <v>2.0</v>
      </c>
      <c r="M787" s="4" t="str">
        <f t="shared" si="62"/>
        <v> R$  761.16 </v>
      </c>
      <c r="N787" s="4" t="str">
        <f t="shared" si="63"/>
        <v> R$  465.54 </v>
      </c>
      <c r="O787" s="3"/>
      <c r="P787" s="3"/>
    </row>
    <row r="788" ht="13.5" customHeight="1">
      <c r="A788" s="3">
        <v>4.08060484E8</v>
      </c>
      <c r="B788" s="3" t="s">
        <v>829</v>
      </c>
      <c r="C788" s="3" t="s">
        <v>726</v>
      </c>
      <c r="D788" s="3" t="s">
        <v>27</v>
      </c>
      <c r="E788" s="3" t="s">
        <v>28</v>
      </c>
      <c r="F788" s="4">
        <v>156.21</v>
      </c>
      <c r="G788" s="4">
        <v>265.09</v>
      </c>
      <c r="H788" s="4">
        <v>421.3</v>
      </c>
      <c r="I788" s="4">
        <v>1263.9</v>
      </c>
      <c r="J788" s="4"/>
      <c r="K788" s="4">
        <v>1685.2</v>
      </c>
      <c r="L788" s="5">
        <v>3.0</v>
      </c>
      <c r="M788" s="4" t="str">
        <f t="shared" si="62"/>
        <v> R$  795.27 </v>
      </c>
      <c r="N788" s="4" t="str">
        <f t="shared" si="63"/>
        <v> R$  468.63 </v>
      </c>
      <c r="O788" s="3"/>
      <c r="P788" s="3"/>
    </row>
    <row r="789" ht="13.5" customHeight="1">
      <c r="A789" s="3">
        <v>4.08060239E8</v>
      </c>
      <c r="B789" s="3" t="s">
        <v>830</v>
      </c>
      <c r="C789" s="3" t="s">
        <v>726</v>
      </c>
      <c r="D789" s="3" t="s">
        <v>33</v>
      </c>
      <c r="E789" s="3" t="s">
        <v>28</v>
      </c>
      <c r="F789" s="4">
        <v>701.19</v>
      </c>
      <c r="G789" s="4">
        <v>1562.35</v>
      </c>
      <c r="H789" s="4">
        <v>2263.54</v>
      </c>
      <c r="I789" s="4">
        <v>4527.08</v>
      </c>
      <c r="J789" s="4"/>
      <c r="K789" s="4">
        <v>6790.62</v>
      </c>
      <c r="L789" s="5">
        <v>2.0</v>
      </c>
      <c r="M789" s="4" t="str">
        <f t="shared" si="62"/>
        <v> R$  3,124.70 </v>
      </c>
      <c r="N789" s="4" t="str">
        <f t="shared" si="63"/>
        <v> R$  1,402.38 </v>
      </c>
      <c r="O789" s="3"/>
      <c r="P789" s="3"/>
    </row>
    <row r="790" ht="13.5" customHeight="1">
      <c r="A790" s="3">
        <v>4.08030321E8</v>
      </c>
      <c r="B790" s="3" t="s">
        <v>831</v>
      </c>
      <c r="C790" s="3" t="s">
        <v>726</v>
      </c>
      <c r="D790" s="3" t="s">
        <v>33</v>
      </c>
      <c r="E790" s="3" t="s">
        <v>28</v>
      </c>
      <c r="F790" s="4">
        <v>1155.78</v>
      </c>
      <c r="G790" s="4">
        <v>1625.92</v>
      </c>
      <c r="H790" s="4">
        <v>2781.7</v>
      </c>
      <c r="I790" s="4">
        <v>5563.4</v>
      </c>
      <c r="J790" s="4"/>
      <c r="K790" s="4">
        <v>8345.1</v>
      </c>
      <c r="L790" s="5">
        <v>2.0</v>
      </c>
      <c r="M790" s="4" t="str">
        <f t="shared" si="62"/>
        <v> R$  3,251.84 </v>
      </c>
      <c r="N790" s="4" t="str">
        <f t="shared" si="63"/>
        <v> R$  2,311.56 </v>
      </c>
      <c r="O790" s="3"/>
      <c r="P790" s="3"/>
    </row>
    <row r="791" ht="13.5" customHeight="1">
      <c r="A791" s="11">
        <v>4.08060344E8</v>
      </c>
      <c r="B791" s="11" t="s">
        <v>832</v>
      </c>
      <c r="C791" s="11" t="s">
        <v>726</v>
      </c>
      <c r="D791" s="11" t="s">
        <v>27</v>
      </c>
      <c r="E791" s="11" t="s">
        <v>28</v>
      </c>
      <c r="F791" s="12">
        <v>55.96</v>
      </c>
      <c r="G791" s="12">
        <v>95.71</v>
      </c>
      <c r="H791" s="12">
        <v>151.67</v>
      </c>
      <c r="I791" s="12">
        <v>910.02</v>
      </c>
      <c r="J791" s="12"/>
      <c r="K791" s="12">
        <v>1061.69</v>
      </c>
      <c r="L791" s="13">
        <v>6.0</v>
      </c>
      <c r="M791" s="12" t="str">
        <f>G791*4</f>
        <v> R$  382.84 </v>
      </c>
      <c r="N791" s="12" t="str">
        <f>F791*4</f>
        <v> R$  223.84 </v>
      </c>
      <c r="O791" s="12" t="str">
        <f>H791*2</f>
        <v> R$  303.34 </v>
      </c>
      <c r="P791" s="11"/>
    </row>
    <row r="792" ht="13.5" customHeight="1">
      <c r="A792" s="3">
        <v>4.08030615E8</v>
      </c>
      <c r="B792" s="3" t="s">
        <v>833</v>
      </c>
      <c r="C792" s="3" t="s">
        <v>726</v>
      </c>
      <c r="D792" s="3" t="s">
        <v>33</v>
      </c>
      <c r="E792" s="3" t="s">
        <v>28</v>
      </c>
      <c r="F792" s="4">
        <v>611.0</v>
      </c>
      <c r="G792" s="4">
        <v>1317.11</v>
      </c>
      <c r="H792" s="4">
        <v>1928.11</v>
      </c>
      <c r="I792" s="4">
        <v>3856.22</v>
      </c>
      <c r="J792" s="4"/>
      <c r="K792" s="4">
        <v>5784.33</v>
      </c>
      <c r="L792" s="5">
        <v>2.0</v>
      </c>
      <c r="M792" s="4" t="str">
        <f t="shared" ref="M792:M793" si="64">G792*L792</f>
        <v> R$  2,634.22 </v>
      </c>
      <c r="N792" s="4" t="str">
        <f t="shared" ref="N792:N793" si="65">F792*L792</f>
        <v> R$  1,222.00 </v>
      </c>
      <c r="O792" s="3"/>
      <c r="P792" s="3"/>
    </row>
    <row r="793" ht="13.5" customHeight="1">
      <c r="A793" s="3">
        <v>4.08050373E8</v>
      </c>
      <c r="B793" s="3" t="s">
        <v>834</v>
      </c>
      <c r="C793" s="3" t="s">
        <v>726</v>
      </c>
      <c r="D793" s="3" t="s">
        <v>27</v>
      </c>
      <c r="E793" s="3" t="s">
        <v>28</v>
      </c>
      <c r="F793" s="4">
        <v>81.77</v>
      </c>
      <c r="G793" s="4">
        <v>162.04</v>
      </c>
      <c r="H793" s="4">
        <v>243.81</v>
      </c>
      <c r="I793" s="4">
        <v>975.24</v>
      </c>
      <c r="J793" s="4"/>
      <c r="K793" s="4">
        <v>1219.05</v>
      </c>
      <c r="L793" s="5">
        <v>4.0</v>
      </c>
      <c r="M793" s="4" t="str">
        <f t="shared" si="64"/>
        <v> R$  648.16 </v>
      </c>
      <c r="N793" s="4" t="str">
        <f t="shared" si="65"/>
        <v> R$  327.08 </v>
      </c>
      <c r="O793" s="3"/>
      <c r="P793" s="3"/>
    </row>
    <row r="794" ht="13.5" customHeight="1">
      <c r="A794" s="11">
        <v>4.08060336E8</v>
      </c>
      <c r="B794" s="11" t="s">
        <v>835</v>
      </c>
      <c r="C794" s="11" t="s">
        <v>726</v>
      </c>
      <c r="D794" s="11" t="s">
        <v>27</v>
      </c>
      <c r="E794" s="11" t="s">
        <v>28</v>
      </c>
      <c r="F794" s="12">
        <v>51.43</v>
      </c>
      <c r="G794" s="12">
        <v>88.9</v>
      </c>
      <c r="H794" s="12">
        <v>140.33</v>
      </c>
      <c r="I794" s="12">
        <v>982.31</v>
      </c>
      <c r="J794" s="12"/>
      <c r="K794" s="12">
        <v>1122.64</v>
      </c>
      <c r="L794" s="13">
        <v>7.0</v>
      </c>
      <c r="M794" s="12" t="str">
        <f>G794*4</f>
        <v> R$  355.60 </v>
      </c>
      <c r="N794" s="12" t="str">
        <f>F794*4</f>
        <v> R$  205.72 </v>
      </c>
      <c r="O794" s="12" t="str">
        <f>H794*3</f>
        <v> R$  420.99 </v>
      </c>
      <c r="P794" s="11"/>
    </row>
    <row r="795" ht="13.5" customHeight="1">
      <c r="A795" s="3">
        <v>4.08030542E8</v>
      </c>
      <c r="B795" s="3" t="s">
        <v>836</v>
      </c>
      <c r="C795" s="3" t="s">
        <v>726</v>
      </c>
      <c r="D795" s="3" t="s">
        <v>27</v>
      </c>
      <c r="E795" s="3" t="s">
        <v>28</v>
      </c>
      <c r="F795" s="4">
        <v>288.0</v>
      </c>
      <c r="G795" s="4">
        <v>795.63</v>
      </c>
      <c r="H795" s="4">
        <v>1083.63</v>
      </c>
      <c r="I795" s="4">
        <v>1083.63</v>
      </c>
      <c r="J795" s="4"/>
      <c r="K795" s="4">
        <v>2167.26</v>
      </c>
      <c r="L795" s="5">
        <v>1.0</v>
      </c>
      <c r="M795" s="4" t="str">
        <f t="shared" ref="M795:M796" si="66">G795*L795</f>
        <v> R$  795.63 </v>
      </c>
      <c r="N795" s="4" t="str">
        <f t="shared" ref="N795:N796" si="67">F795*L795</f>
        <v> R$  288.00 </v>
      </c>
      <c r="O795" s="3"/>
      <c r="P795" s="3"/>
    </row>
    <row r="796" ht="13.5" customHeight="1">
      <c r="A796" s="3">
        <v>4.08050071E8</v>
      </c>
      <c r="B796" s="3" t="s">
        <v>837</v>
      </c>
      <c r="C796" s="3" t="s">
        <v>726</v>
      </c>
      <c r="D796" s="3" t="s">
        <v>33</v>
      </c>
      <c r="E796" s="3" t="s">
        <v>28</v>
      </c>
      <c r="F796" s="4">
        <v>234.92</v>
      </c>
      <c r="G796" s="4">
        <v>919.92</v>
      </c>
      <c r="H796" s="4">
        <v>1154.84</v>
      </c>
      <c r="I796" s="4">
        <v>2309.68</v>
      </c>
      <c r="J796" s="4"/>
      <c r="K796" s="4">
        <v>3464.52</v>
      </c>
      <c r="L796" s="5">
        <v>2.0</v>
      </c>
      <c r="M796" s="4" t="str">
        <f t="shared" si="66"/>
        <v> R$  1,839.84 </v>
      </c>
      <c r="N796" s="4" t="str">
        <f t="shared" si="67"/>
        <v> R$  469.84 </v>
      </c>
      <c r="O796" s="3"/>
      <c r="P796" s="3"/>
    </row>
    <row r="797" ht="13.5" customHeight="1">
      <c r="A797" s="11">
        <v>4.08060131E8</v>
      </c>
      <c r="B797" s="11" t="s">
        <v>838</v>
      </c>
      <c r="C797" s="11" t="s">
        <v>726</v>
      </c>
      <c r="D797" s="11" t="s">
        <v>27</v>
      </c>
      <c r="E797" s="11" t="s">
        <v>28</v>
      </c>
      <c r="F797" s="12">
        <v>58.74</v>
      </c>
      <c r="G797" s="12">
        <v>83.32</v>
      </c>
      <c r="H797" s="12">
        <v>142.06</v>
      </c>
      <c r="I797" s="12">
        <v>994.42</v>
      </c>
      <c r="J797" s="12"/>
      <c r="K797" s="12">
        <v>1136.48</v>
      </c>
      <c r="L797" s="13">
        <v>7.0</v>
      </c>
      <c r="M797" s="12" t="str">
        <f>G797*4</f>
        <v> R$  333.28 </v>
      </c>
      <c r="N797" s="12" t="str">
        <f>F797*4</f>
        <v> R$  234.96 </v>
      </c>
      <c r="O797" s="12" t="str">
        <f>H797*3</f>
        <v> R$  426.18 </v>
      </c>
      <c r="P797" s="11"/>
    </row>
    <row r="798" ht="13.5" customHeight="1">
      <c r="A798" s="3">
        <v>4.08050829E8</v>
      </c>
      <c r="B798" s="3" t="s">
        <v>839</v>
      </c>
      <c r="C798" s="3" t="s">
        <v>726</v>
      </c>
      <c r="D798" s="3" t="s">
        <v>27</v>
      </c>
      <c r="E798" s="3" t="s">
        <v>28</v>
      </c>
      <c r="F798" s="4">
        <v>114.2</v>
      </c>
      <c r="G798" s="4">
        <v>154.21</v>
      </c>
      <c r="H798" s="4">
        <v>268.41</v>
      </c>
      <c r="I798" s="4">
        <v>1073.64</v>
      </c>
      <c r="J798" s="4"/>
      <c r="K798" s="4">
        <v>1342.05</v>
      </c>
      <c r="L798" s="5">
        <v>4.0</v>
      </c>
      <c r="M798" s="4" t="str">
        <f t="shared" ref="M798:M803" si="68">G798*L798</f>
        <v> R$  616.84 </v>
      </c>
      <c r="N798" s="4" t="str">
        <f t="shared" ref="N798:N803" si="69">F798*L798</f>
        <v> R$  456.80 </v>
      </c>
      <c r="O798" s="3"/>
      <c r="P798" s="3"/>
    </row>
    <row r="799" ht="13.5" customHeight="1">
      <c r="A799" s="3">
        <v>4.080509E8</v>
      </c>
      <c r="B799" s="3" t="s">
        <v>840</v>
      </c>
      <c r="C799" s="3" t="s">
        <v>726</v>
      </c>
      <c r="D799" s="3" t="s">
        <v>27</v>
      </c>
      <c r="E799" s="3" t="s">
        <v>28</v>
      </c>
      <c r="F799" s="4">
        <v>114.19</v>
      </c>
      <c r="G799" s="4">
        <v>154.23</v>
      </c>
      <c r="H799" s="4">
        <v>268.42</v>
      </c>
      <c r="I799" s="4">
        <v>1073.68</v>
      </c>
      <c r="J799" s="4"/>
      <c r="K799" s="4">
        <v>1342.1</v>
      </c>
      <c r="L799" s="5">
        <v>4.0</v>
      </c>
      <c r="M799" s="4" t="str">
        <f t="shared" si="68"/>
        <v> R$  616.92 </v>
      </c>
      <c r="N799" s="4" t="str">
        <f t="shared" si="69"/>
        <v> R$  456.76 </v>
      </c>
      <c r="O799" s="3"/>
      <c r="P799" s="3"/>
    </row>
    <row r="800" ht="13.5" customHeight="1">
      <c r="A800" s="3">
        <v>4.08050837E8</v>
      </c>
      <c r="B800" s="3" t="s">
        <v>841</v>
      </c>
      <c r="C800" s="3" t="s">
        <v>726</v>
      </c>
      <c r="D800" s="3" t="s">
        <v>27</v>
      </c>
      <c r="E800" s="3" t="s">
        <v>28</v>
      </c>
      <c r="F800" s="4">
        <v>225.27</v>
      </c>
      <c r="G800" s="4">
        <v>534.15</v>
      </c>
      <c r="H800" s="4">
        <v>759.42</v>
      </c>
      <c r="I800" s="4">
        <v>1518.84</v>
      </c>
      <c r="J800" s="4"/>
      <c r="K800" s="4">
        <v>2278.26</v>
      </c>
      <c r="L800" s="5">
        <v>2.0</v>
      </c>
      <c r="M800" s="4" t="str">
        <f t="shared" si="68"/>
        <v> R$  1,068.30 </v>
      </c>
      <c r="N800" s="4" t="str">
        <f t="shared" si="69"/>
        <v> R$  450.54 </v>
      </c>
      <c r="O800" s="3"/>
      <c r="P800" s="3"/>
    </row>
    <row r="801" ht="13.5" customHeight="1">
      <c r="A801" s="3">
        <v>4.08030879E8</v>
      </c>
      <c r="B801" s="3" t="s">
        <v>842</v>
      </c>
      <c r="C801" s="3" t="s">
        <v>726</v>
      </c>
      <c r="D801" s="3" t="s">
        <v>33</v>
      </c>
      <c r="E801" s="3" t="s">
        <v>28</v>
      </c>
      <c r="F801" s="4">
        <v>1002.24</v>
      </c>
      <c r="G801" s="4">
        <v>1638.49</v>
      </c>
      <c r="H801" s="4">
        <v>2640.73</v>
      </c>
      <c r="I801" s="4">
        <v>5281.46</v>
      </c>
      <c r="J801" s="4"/>
      <c r="K801" s="4">
        <v>7922.19</v>
      </c>
      <c r="L801" s="5">
        <v>2.0</v>
      </c>
      <c r="M801" s="4" t="str">
        <f t="shared" si="68"/>
        <v> R$  3,276.98 </v>
      </c>
      <c r="N801" s="4" t="str">
        <f t="shared" si="69"/>
        <v> R$  2,004.48 </v>
      </c>
      <c r="O801" s="3"/>
      <c r="P801" s="3"/>
    </row>
    <row r="802" ht="13.5" customHeight="1">
      <c r="A802" s="3">
        <v>4.08030313E8</v>
      </c>
      <c r="B802" s="3" t="s">
        <v>843</v>
      </c>
      <c r="C802" s="3" t="s">
        <v>726</v>
      </c>
      <c r="D802" s="3" t="s">
        <v>33</v>
      </c>
      <c r="E802" s="3" t="s">
        <v>28</v>
      </c>
      <c r="F802" s="4">
        <v>1155.78</v>
      </c>
      <c r="G802" s="4">
        <v>1625.92</v>
      </c>
      <c r="H802" s="4">
        <v>2781.7</v>
      </c>
      <c r="I802" s="4">
        <v>5563.4</v>
      </c>
      <c r="J802" s="4"/>
      <c r="K802" s="4">
        <v>8345.1</v>
      </c>
      <c r="L802" s="5">
        <v>2.0</v>
      </c>
      <c r="M802" s="4" t="str">
        <f t="shared" si="68"/>
        <v> R$  3,251.84 </v>
      </c>
      <c r="N802" s="4" t="str">
        <f t="shared" si="69"/>
        <v> R$  2,311.56 </v>
      </c>
      <c r="O802" s="3"/>
      <c r="P802" s="3"/>
    </row>
    <row r="803" ht="13.5" customHeight="1">
      <c r="A803" s="3">
        <v>4.08060697E8</v>
      </c>
      <c r="B803" s="3" t="s">
        <v>844</v>
      </c>
      <c r="C803" s="3" t="s">
        <v>726</v>
      </c>
      <c r="D803" s="3" t="s">
        <v>33</v>
      </c>
      <c r="E803" s="3" t="s">
        <v>28</v>
      </c>
      <c r="F803" s="4">
        <v>133.34</v>
      </c>
      <c r="G803" s="4">
        <v>136.22</v>
      </c>
      <c r="H803" s="4">
        <v>269.56</v>
      </c>
      <c r="I803" s="4">
        <v>539.12</v>
      </c>
      <c r="J803" s="4"/>
      <c r="K803" s="4">
        <v>808.68</v>
      </c>
      <c r="L803" s="5">
        <v>2.0</v>
      </c>
      <c r="M803" s="4" t="str">
        <f t="shared" si="68"/>
        <v> R$  272.44 </v>
      </c>
      <c r="N803" s="4" t="str">
        <f t="shared" si="69"/>
        <v> R$  266.68 </v>
      </c>
      <c r="O803" s="3"/>
      <c r="P803" s="3"/>
    </row>
    <row r="804" ht="13.5" customHeight="1">
      <c r="A804" s="11">
        <v>4.08060328E8</v>
      </c>
      <c r="B804" s="11" t="s">
        <v>845</v>
      </c>
      <c r="C804" s="11" t="s">
        <v>726</v>
      </c>
      <c r="D804" s="11" t="s">
        <v>27</v>
      </c>
      <c r="E804" s="11" t="s">
        <v>28</v>
      </c>
      <c r="F804" s="12">
        <v>50.95</v>
      </c>
      <c r="G804" s="12">
        <v>88.12</v>
      </c>
      <c r="H804" s="12">
        <v>139.07</v>
      </c>
      <c r="I804" s="12">
        <v>973.49</v>
      </c>
      <c r="J804" s="12"/>
      <c r="K804" s="12">
        <v>1112.56</v>
      </c>
      <c r="L804" s="13">
        <v>7.0</v>
      </c>
      <c r="M804" s="12" t="str">
        <f>G804*4</f>
        <v> R$  352.48 </v>
      </c>
      <c r="N804" s="12" t="str">
        <f>F804*4</f>
        <v> R$  203.80 </v>
      </c>
      <c r="O804" s="12" t="str">
        <f>H804*3</f>
        <v> R$  417.21 </v>
      </c>
      <c r="P804" s="11"/>
    </row>
    <row r="805" ht="13.5" customHeight="1">
      <c r="A805" s="3">
        <v>4.08030534E8</v>
      </c>
      <c r="B805" s="3" t="s">
        <v>846</v>
      </c>
      <c r="C805" s="3" t="s">
        <v>726</v>
      </c>
      <c r="D805" s="3" t="s">
        <v>27</v>
      </c>
      <c r="E805" s="3" t="s">
        <v>28</v>
      </c>
      <c r="F805" s="4">
        <v>345.6</v>
      </c>
      <c r="G805" s="4">
        <v>833.26</v>
      </c>
      <c r="H805" s="4">
        <v>1178.86</v>
      </c>
      <c r="I805" s="4">
        <v>1178.86</v>
      </c>
      <c r="J805" s="4"/>
      <c r="K805" s="4">
        <v>2357.72</v>
      </c>
      <c r="L805" s="5">
        <v>1.0</v>
      </c>
      <c r="M805" s="4" t="str">
        <f t="shared" ref="M805:M818" si="70">G805*L805</f>
        <v> R$  833.26 </v>
      </c>
      <c r="N805" s="4" t="str">
        <f t="shared" ref="N805:N818" si="71">F805*L805</f>
        <v> R$  345.60 </v>
      </c>
      <c r="O805" s="3"/>
      <c r="P805" s="3"/>
    </row>
    <row r="806" ht="13.5" customHeight="1">
      <c r="A806" s="3">
        <v>4.080101E8</v>
      </c>
      <c r="B806" s="3" t="s">
        <v>847</v>
      </c>
      <c r="C806" s="3" t="s">
        <v>726</v>
      </c>
      <c r="D806" s="3" t="s">
        <v>27</v>
      </c>
      <c r="E806" s="3" t="s">
        <v>28</v>
      </c>
      <c r="F806" s="4">
        <v>104.5</v>
      </c>
      <c r="G806" s="4">
        <v>192.62</v>
      </c>
      <c r="H806" s="4">
        <v>297.12</v>
      </c>
      <c r="I806" s="4">
        <v>1188.48</v>
      </c>
      <c r="J806" s="4"/>
      <c r="K806" s="4">
        <v>1485.6</v>
      </c>
      <c r="L806" s="5">
        <v>4.0</v>
      </c>
      <c r="M806" s="4" t="str">
        <f t="shared" si="70"/>
        <v> R$  770.48 </v>
      </c>
      <c r="N806" s="4" t="str">
        <f t="shared" si="71"/>
        <v> R$  418.00 </v>
      </c>
      <c r="O806" s="3"/>
      <c r="P806" s="3"/>
    </row>
    <row r="807" ht="13.5" customHeight="1">
      <c r="A807" s="3">
        <v>4.08060387E8</v>
      </c>
      <c r="B807" s="3" t="s">
        <v>848</v>
      </c>
      <c r="C807" s="3" t="s">
        <v>726</v>
      </c>
      <c r="D807" s="3" t="s">
        <v>27</v>
      </c>
      <c r="E807" s="3" t="s">
        <v>28</v>
      </c>
      <c r="F807" s="4">
        <v>225.28</v>
      </c>
      <c r="G807" s="4">
        <v>534.14</v>
      </c>
      <c r="H807" s="4">
        <v>759.42</v>
      </c>
      <c r="I807" s="4">
        <v>1518.84</v>
      </c>
      <c r="J807" s="4"/>
      <c r="K807" s="4">
        <v>2278.26</v>
      </c>
      <c r="L807" s="5">
        <v>2.0</v>
      </c>
      <c r="M807" s="4" t="str">
        <f t="shared" si="70"/>
        <v> R$  1,068.28 </v>
      </c>
      <c r="N807" s="4" t="str">
        <f t="shared" si="71"/>
        <v> R$  450.56 </v>
      </c>
      <c r="O807" s="3"/>
      <c r="P807" s="3"/>
    </row>
    <row r="808" ht="13.5" customHeight="1">
      <c r="A808" s="3">
        <v>4.08030429E8</v>
      </c>
      <c r="B808" s="3" t="s">
        <v>849</v>
      </c>
      <c r="C808" s="3" t="s">
        <v>726</v>
      </c>
      <c r="D808" s="3" t="s">
        <v>33</v>
      </c>
      <c r="E808" s="3" t="s">
        <v>28</v>
      </c>
      <c r="F808" s="4">
        <v>470.0</v>
      </c>
      <c r="G808" s="4">
        <v>1250.27</v>
      </c>
      <c r="H808" s="4">
        <v>1720.27</v>
      </c>
      <c r="I808" s="4">
        <v>3440.54</v>
      </c>
      <c r="J808" s="4"/>
      <c r="K808" s="4">
        <v>5160.81</v>
      </c>
      <c r="L808" s="5">
        <v>2.0</v>
      </c>
      <c r="M808" s="4" t="str">
        <f t="shared" si="70"/>
        <v> R$  2,500.54 </v>
      </c>
      <c r="N808" s="4" t="str">
        <f t="shared" si="71"/>
        <v> R$  940.00 </v>
      </c>
      <c r="O808" s="3"/>
      <c r="P808" s="3"/>
    </row>
    <row r="809" ht="13.5" customHeight="1">
      <c r="A809" s="3">
        <v>4.0802061E8</v>
      </c>
      <c r="B809" s="3" t="s">
        <v>850</v>
      </c>
      <c r="C809" s="3" t="s">
        <v>726</v>
      </c>
      <c r="D809" s="3" t="s">
        <v>27</v>
      </c>
      <c r="E809" s="3" t="s">
        <v>28</v>
      </c>
      <c r="F809" s="4">
        <v>111.51</v>
      </c>
      <c r="G809" s="4">
        <v>146.75</v>
      </c>
      <c r="H809" s="4">
        <v>258.26</v>
      </c>
      <c r="I809" s="4">
        <v>1033.04</v>
      </c>
      <c r="J809" s="4"/>
      <c r="K809" s="4">
        <v>1291.3</v>
      </c>
      <c r="L809" s="5">
        <v>4.0</v>
      </c>
      <c r="M809" s="4" t="str">
        <f t="shared" si="70"/>
        <v> R$  587.00 </v>
      </c>
      <c r="N809" s="4" t="str">
        <f t="shared" si="71"/>
        <v> R$  446.04 </v>
      </c>
      <c r="O809" s="3"/>
      <c r="P809" s="3"/>
    </row>
    <row r="810" ht="13.5" customHeight="1">
      <c r="A810" s="3">
        <v>4.0805078E8</v>
      </c>
      <c r="B810" s="3" t="s">
        <v>851</v>
      </c>
      <c r="C810" s="3" t="s">
        <v>726</v>
      </c>
      <c r="D810" s="3" t="s">
        <v>27</v>
      </c>
      <c r="E810" s="3" t="s">
        <v>28</v>
      </c>
      <c r="F810" s="4">
        <v>144.2</v>
      </c>
      <c r="G810" s="4">
        <v>154.21</v>
      </c>
      <c r="H810" s="4">
        <v>298.41</v>
      </c>
      <c r="I810" s="4">
        <v>1193.64</v>
      </c>
      <c r="J810" s="4"/>
      <c r="K810" s="4">
        <v>1492.05</v>
      </c>
      <c r="L810" s="5">
        <v>4.0</v>
      </c>
      <c r="M810" s="4" t="str">
        <f t="shared" si="70"/>
        <v> R$  616.84 </v>
      </c>
      <c r="N810" s="4" t="str">
        <f t="shared" si="71"/>
        <v> R$  576.80 </v>
      </c>
      <c r="O810" s="3"/>
      <c r="P810" s="3"/>
    </row>
    <row r="811" ht="13.5" customHeight="1">
      <c r="A811" s="3">
        <v>4.08060271E8</v>
      </c>
      <c r="B811" s="3" t="s">
        <v>852</v>
      </c>
      <c r="C811" s="3" t="s">
        <v>726</v>
      </c>
      <c r="D811" s="3" t="s">
        <v>33</v>
      </c>
      <c r="E811" s="3" t="s">
        <v>28</v>
      </c>
      <c r="F811" s="4">
        <v>277.39</v>
      </c>
      <c r="G811" s="4">
        <v>812.59</v>
      </c>
      <c r="H811" s="4">
        <v>1089.98</v>
      </c>
      <c r="I811" s="4">
        <v>2179.96</v>
      </c>
      <c r="J811" s="4"/>
      <c r="K811" s="4">
        <v>3269.94</v>
      </c>
      <c r="L811" s="5">
        <v>2.0</v>
      </c>
      <c r="M811" s="4" t="str">
        <f t="shared" si="70"/>
        <v> R$  1,625.18 </v>
      </c>
      <c r="N811" s="4" t="str">
        <f t="shared" si="71"/>
        <v> R$  554.78 </v>
      </c>
      <c r="O811" s="3"/>
      <c r="P811" s="3"/>
    </row>
    <row r="812" ht="13.5" customHeight="1">
      <c r="A812" s="3">
        <v>4.080301E8</v>
      </c>
      <c r="B812" s="3" t="s">
        <v>853</v>
      </c>
      <c r="C812" s="3" t="s">
        <v>726</v>
      </c>
      <c r="D812" s="3" t="s">
        <v>33</v>
      </c>
      <c r="E812" s="3" t="s">
        <v>28</v>
      </c>
      <c r="F812" s="4">
        <v>1155.78</v>
      </c>
      <c r="G812" s="4">
        <v>1625.92</v>
      </c>
      <c r="H812" s="4">
        <v>2781.7</v>
      </c>
      <c r="I812" s="4">
        <v>5563.4</v>
      </c>
      <c r="J812" s="4"/>
      <c r="K812" s="4">
        <v>8345.1</v>
      </c>
      <c r="L812" s="5">
        <v>2.0</v>
      </c>
      <c r="M812" s="4" t="str">
        <f t="shared" si="70"/>
        <v> R$  3,251.84 </v>
      </c>
      <c r="N812" s="4" t="str">
        <f t="shared" si="71"/>
        <v> R$  2,311.56 </v>
      </c>
      <c r="O812" s="3"/>
      <c r="P812" s="3"/>
    </row>
    <row r="813" ht="13.5" customHeight="1">
      <c r="A813" s="3">
        <v>4.08050772E8</v>
      </c>
      <c r="B813" s="3" t="s">
        <v>854</v>
      </c>
      <c r="C813" s="3" t="s">
        <v>726</v>
      </c>
      <c r="D813" s="3" t="s">
        <v>33</v>
      </c>
      <c r="E813" s="3" t="s">
        <v>28</v>
      </c>
      <c r="F813" s="4">
        <v>181.37</v>
      </c>
      <c r="G813" s="4">
        <v>163.15</v>
      </c>
      <c r="H813" s="4">
        <v>344.52</v>
      </c>
      <c r="I813" s="4">
        <v>689.04</v>
      </c>
      <c r="J813" s="4"/>
      <c r="K813" s="4">
        <v>1033.56</v>
      </c>
      <c r="L813" s="5">
        <v>2.0</v>
      </c>
      <c r="M813" s="4" t="str">
        <f t="shared" si="70"/>
        <v> R$  326.30 </v>
      </c>
      <c r="N813" s="4" t="str">
        <f t="shared" si="71"/>
        <v> R$  362.74 </v>
      </c>
      <c r="O813" s="3"/>
      <c r="P813" s="3"/>
    </row>
    <row r="814" ht="13.5" customHeight="1">
      <c r="A814" s="3">
        <v>4.08010118E8</v>
      </c>
      <c r="B814" s="3" t="s">
        <v>855</v>
      </c>
      <c r="C814" s="3" t="s">
        <v>726</v>
      </c>
      <c r="D814" s="3" t="s">
        <v>27</v>
      </c>
      <c r="E814" s="3" t="s">
        <v>28</v>
      </c>
      <c r="F814" s="4">
        <v>101.26</v>
      </c>
      <c r="G814" s="4">
        <v>183.01</v>
      </c>
      <c r="H814" s="4">
        <v>284.27</v>
      </c>
      <c r="I814" s="4">
        <v>1137.08</v>
      </c>
      <c r="J814" s="4"/>
      <c r="K814" s="4">
        <v>1421.35</v>
      </c>
      <c r="L814" s="5">
        <v>4.0</v>
      </c>
      <c r="M814" s="4" t="str">
        <f t="shared" si="70"/>
        <v> R$  732.04 </v>
      </c>
      <c r="N814" s="4" t="str">
        <f t="shared" si="71"/>
        <v> R$  405.04 </v>
      </c>
      <c r="O814" s="3"/>
      <c r="P814" s="3"/>
    </row>
    <row r="815" ht="13.5" customHeight="1">
      <c r="A815" s="3">
        <v>4.0802058E8</v>
      </c>
      <c r="B815" s="3" t="s">
        <v>856</v>
      </c>
      <c r="C815" s="3" t="s">
        <v>726</v>
      </c>
      <c r="D815" s="3" t="s">
        <v>27</v>
      </c>
      <c r="E815" s="3" t="s">
        <v>28</v>
      </c>
      <c r="F815" s="4">
        <v>183.47</v>
      </c>
      <c r="G815" s="4">
        <v>260.61</v>
      </c>
      <c r="H815" s="4">
        <v>444.08</v>
      </c>
      <c r="I815" s="4">
        <v>1332.24</v>
      </c>
      <c r="J815" s="4"/>
      <c r="K815" s="4">
        <v>1776.32</v>
      </c>
      <c r="L815" s="5">
        <v>3.0</v>
      </c>
      <c r="M815" s="4" t="str">
        <f t="shared" si="70"/>
        <v> R$  781.83 </v>
      </c>
      <c r="N815" s="4" t="str">
        <f t="shared" si="71"/>
        <v> R$  550.41 </v>
      </c>
      <c r="O815" s="3"/>
      <c r="P815" s="3"/>
    </row>
    <row r="816" ht="13.5" customHeight="1">
      <c r="A816" s="3">
        <v>4.0804013E8</v>
      </c>
      <c r="B816" s="3" t="s">
        <v>857</v>
      </c>
      <c r="C816" s="3" t="s">
        <v>726</v>
      </c>
      <c r="D816" s="3" t="s">
        <v>27</v>
      </c>
      <c r="E816" s="3" t="s">
        <v>28</v>
      </c>
      <c r="F816" s="4">
        <v>225.28</v>
      </c>
      <c r="G816" s="4">
        <v>534.14</v>
      </c>
      <c r="H816" s="4">
        <v>759.42</v>
      </c>
      <c r="I816" s="4">
        <v>1518.84</v>
      </c>
      <c r="J816" s="4"/>
      <c r="K816" s="4">
        <v>2278.26</v>
      </c>
      <c r="L816" s="5">
        <v>2.0</v>
      </c>
      <c r="M816" s="4" t="str">
        <f t="shared" si="70"/>
        <v> R$  1,068.28 </v>
      </c>
      <c r="N816" s="4" t="str">
        <f t="shared" si="71"/>
        <v> R$  450.56 </v>
      </c>
      <c r="O816" s="3"/>
      <c r="P816" s="3"/>
    </row>
    <row r="817" ht="13.5" customHeight="1">
      <c r="A817" s="3">
        <v>4.08030445E8</v>
      </c>
      <c r="B817" s="3" t="s">
        <v>858</v>
      </c>
      <c r="C817" s="3" t="s">
        <v>726</v>
      </c>
      <c r="D817" s="3" t="s">
        <v>27</v>
      </c>
      <c r="E817" s="3" t="s">
        <v>28</v>
      </c>
      <c r="F817" s="4">
        <v>533.52</v>
      </c>
      <c r="G817" s="4">
        <v>1193.0</v>
      </c>
      <c r="H817" s="4">
        <v>1726.52</v>
      </c>
      <c r="I817" s="4">
        <v>1726.52</v>
      </c>
      <c r="J817" s="4"/>
      <c r="K817" s="4">
        <v>3453.04</v>
      </c>
      <c r="L817" s="5">
        <v>1.0</v>
      </c>
      <c r="M817" s="4" t="str">
        <f t="shared" si="70"/>
        <v> R$  1,193.00 </v>
      </c>
      <c r="N817" s="4" t="str">
        <f t="shared" si="71"/>
        <v> R$  533.52 </v>
      </c>
      <c r="O817" s="3"/>
      <c r="P817" s="3"/>
    </row>
    <row r="818" ht="13.5" customHeight="1">
      <c r="A818" s="3">
        <v>4.08020598E8</v>
      </c>
      <c r="B818" s="3" t="s">
        <v>859</v>
      </c>
      <c r="C818" s="3" t="s">
        <v>726</v>
      </c>
      <c r="D818" s="3" t="s">
        <v>27</v>
      </c>
      <c r="E818" s="3" t="s">
        <v>28</v>
      </c>
      <c r="F818" s="4">
        <v>102.76</v>
      </c>
      <c r="G818" s="4">
        <v>126.53</v>
      </c>
      <c r="H818" s="4">
        <v>229.29</v>
      </c>
      <c r="I818" s="4">
        <v>917.16</v>
      </c>
      <c r="J818" s="4"/>
      <c r="K818" s="4">
        <v>1146.45</v>
      </c>
      <c r="L818" s="5">
        <v>4.0</v>
      </c>
      <c r="M818" s="4" t="str">
        <f t="shared" si="70"/>
        <v> R$  506.12 </v>
      </c>
      <c r="N818" s="4" t="str">
        <f t="shared" si="71"/>
        <v> R$  411.04 </v>
      </c>
      <c r="O818" s="3"/>
      <c r="P818" s="3"/>
    </row>
    <row r="819" ht="13.5" customHeight="1">
      <c r="A819" s="11">
        <v>4.08020121E8</v>
      </c>
      <c r="B819" s="11" t="s">
        <v>860</v>
      </c>
      <c r="C819" s="11" t="s">
        <v>726</v>
      </c>
      <c r="D819" s="11" t="s">
        <v>27</v>
      </c>
      <c r="E819" s="11" t="s">
        <v>28</v>
      </c>
      <c r="F819" s="12">
        <v>88.58</v>
      </c>
      <c r="G819" s="12">
        <v>116.95</v>
      </c>
      <c r="H819" s="12">
        <v>205.53</v>
      </c>
      <c r="I819" s="12">
        <v>1027.65</v>
      </c>
      <c r="J819" s="12"/>
      <c r="K819" s="12">
        <v>1233.18</v>
      </c>
      <c r="L819" s="13">
        <v>5.0</v>
      </c>
      <c r="M819" s="12" t="str">
        <f>G819*4</f>
        <v> R$  467.80 </v>
      </c>
      <c r="N819" s="12" t="str">
        <f>F819*4</f>
        <v> R$  354.32 </v>
      </c>
      <c r="O819" s="12" t="str">
        <f>H819*1</f>
        <v> R$  205.53 </v>
      </c>
      <c r="P819" s="11"/>
    </row>
    <row r="820" ht="13.5" customHeight="1">
      <c r="A820" s="3">
        <v>4.08050845E8</v>
      </c>
      <c r="B820" s="3" t="s">
        <v>861</v>
      </c>
      <c r="C820" s="3" t="s">
        <v>726</v>
      </c>
      <c r="D820" s="3" t="s">
        <v>27</v>
      </c>
      <c r="E820" s="3" t="s">
        <v>28</v>
      </c>
      <c r="F820" s="4">
        <v>145.07</v>
      </c>
      <c r="G820" s="4">
        <v>252.08</v>
      </c>
      <c r="H820" s="4">
        <v>397.15</v>
      </c>
      <c r="I820" s="4">
        <v>1191.45</v>
      </c>
      <c r="J820" s="4"/>
      <c r="K820" s="4">
        <v>1588.6</v>
      </c>
      <c r="L820" s="5">
        <v>3.0</v>
      </c>
      <c r="M820" s="4" t="str">
        <f t="shared" ref="M820:M824" si="72">G820*L820</f>
        <v> R$  756.24 </v>
      </c>
      <c r="N820" s="4" t="str">
        <f t="shared" ref="N820:N824" si="73">F820*L820</f>
        <v> R$  435.21 </v>
      </c>
      <c r="O820" s="3"/>
      <c r="P820" s="3"/>
    </row>
    <row r="821" ht="13.5" customHeight="1">
      <c r="A821" s="3">
        <v>4.0803002E8</v>
      </c>
      <c r="B821" s="3" t="s">
        <v>862</v>
      </c>
      <c r="C821" s="3" t="s">
        <v>726</v>
      </c>
      <c r="D821" s="3" t="s">
        <v>33</v>
      </c>
      <c r="E821" s="3" t="s">
        <v>28</v>
      </c>
      <c r="F821" s="4">
        <v>611.0</v>
      </c>
      <c r="G821" s="4">
        <v>965.0</v>
      </c>
      <c r="H821" s="4">
        <v>1576.0</v>
      </c>
      <c r="I821" s="4">
        <v>3152.0</v>
      </c>
      <c r="J821" s="4"/>
      <c r="K821" s="4">
        <v>4728.0</v>
      </c>
      <c r="L821" s="5">
        <v>2.0</v>
      </c>
      <c r="M821" s="4" t="str">
        <f t="shared" si="72"/>
        <v> R$  1,930.00 </v>
      </c>
      <c r="N821" s="4" t="str">
        <f t="shared" si="73"/>
        <v> R$  1,222.00 </v>
      </c>
      <c r="O821" s="3"/>
      <c r="P821" s="3"/>
    </row>
    <row r="822" ht="13.5" customHeight="1">
      <c r="A822" s="3">
        <v>4.08050403E8</v>
      </c>
      <c r="B822" s="3" t="s">
        <v>863</v>
      </c>
      <c r="C822" s="3" t="s">
        <v>726</v>
      </c>
      <c r="D822" s="3" t="s">
        <v>33</v>
      </c>
      <c r="E822" s="3" t="s">
        <v>28</v>
      </c>
      <c r="F822" s="4">
        <v>332.03</v>
      </c>
      <c r="G822" s="4">
        <v>1270.15</v>
      </c>
      <c r="H822" s="4">
        <v>1602.18</v>
      </c>
      <c r="I822" s="4">
        <v>3204.36</v>
      </c>
      <c r="J822" s="4"/>
      <c r="K822" s="4">
        <v>4806.54</v>
      </c>
      <c r="L822" s="5">
        <v>2.0</v>
      </c>
      <c r="M822" s="4" t="str">
        <f t="shared" si="72"/>
        <v> R$  2,540.30 </v>
      </c>
      <c r="N822" s="4" t="str">
        <f t="shared" si="73"/>
        <v> R$  664.06 </v>
      </c>
      <c r="O822" s="3"/>
      <c r="P822" s="3"/>
    </row>
    <row r="823" ht="13.5" customHeight="1">
      <c r="A823" s="3">
        <v>4.08030739E8</v>
      </c>
      <c r="B823" s="3" t="s">
        <v>864</v>
      </c>
      <c r="C823" s="3" t="s">
        <v>726</v>
      </c>
      <c r="D823" s="3" t="s">
        <v>33</v>
      </c>
      <c r="E823" s="3" t="s">
        <v>28</v>
      </c>
      <c r="F823" s="4">
        <v>874.95</v>
      </c>
      <c r="G823" s="4">
        <v>2095.2</v>
      </c>
      <c r="H823" s="4">
        <v>2970.15</v>
      </c>
      <c r="I823" s="4">
        <v>5940.3</v>
      </c>
      <c r="J823" s="4"/>
      <c r="K823" s="4">
        <v>8910.45</v>
      </c>
      <c r="L823" s="5">
        <v>2.0</v>
      </c>
      <c r="M823" s="4" t="str">
        <f t="shared" si="72"/>
        <v> R$  4,190.40 </v>
      </c>
      <c r="N823" s="4" t="str">
        <f t="shared" si="73"/>
        <v> R$  1,749.90 </v>
      </c>
      <c r="O823" s="3"/>
      <c r="P823" s="3"/>
    </row>
    <row r="824" ht="13.5" customHeight="1">
      <c r="A824" s="3">
        <v>4.0803081E8</v>
      </c>
      <c r="B824" s="3" t="s">
        <v>865</v>
      </c>
      <c r="C824" s="3" t="s">
        <v>726</v>
      </c>
      <c r="D824" s="3" t="s">
        <v>33</v>
      </c>
      <c r="E824" s="3" t="s">
        <v>28</v>
      </c>
      <c r="F824" s="4">
        <v>1435.21</v>
      </c>
      <c r="G824" s="4">
        <v>2346.32</v>
      </c>
      <c r="H824" s="4">
        <v>3781.53</v>
      </c>
      <c r="I824" s="4">
        <v>7563.06</v>
      </c>
      <c r="J824" s="4"/>
      <c r="K824" s="4">
        <v>11344.59</v>
      </c>
      <c r="L824" s="5">
        <v>2.0</v>
      </c>
      <c r="M824" s="4" t="str">
        <f t="shared" si="72"/>
        <v> R$  4,692.64 </v>
      </c>
      <c r="N824" s="4" t="str">
        <f t="shared" si="73"/>
        <v> R$  2,870.42 </v>
      </c>
      <c r="O824" s="3"/>
      <c r="P824" s="3"/>
    </row>
    <row r="825" ht="13.5" customHeight="1">
      <c r="A825" s="11">
        <v>4.08060417E8</v>
      </c>
      <c r="B825" s="11" t="s">
        <v>866</v>
      </c>
      <c r="C825" s="11" t="s">
        <v>726</v>
      </c>
      <c r="D825" s="11" t="s">
        <v>27</v>
      </c>
      <c r="E825" s="11" t="s">
        <v>28</v>
      </c>
      <c r="F825" s="12">
        <v>88.58</v>
      </c>
      <c r="G825" s="12">
        <v>116.95</v>
      </c>
      <c r="H825" s="12">
        <v>205.53</v>
      </c>
      <c r="I825" s="12">
        <v>1027.65</v>
      </c>
      <c r="J825" s="12"/>
      <c r="K825" s="12">
        <v>1233.18</v>
      </c>
      <c r="L825" s="13">
        <v>5.0</v>
      </c>
      <c r="M825" s="12" t="str">
        <f t="shared" ref="M825:M826" si="74">G825*4</f>
        <v> R$  467.80 </v>
      </c>
      <c r="N825" s="12" t="str">
        <f t="shared" ref="N825:N826" si="75">F825*4</f>
        <v> R$  354.32 </v>
      </c>
      <c r="O825" s="12" t="str">
        <f t="shared" ref="O825:O826" si="76">H825*1</f>
        <v> R$  205.53 </v>
      </c>
      <c r="P825" s="11"/>
    </row>
    <row r="826" ht="13.5" customHeight="1">
      <c r="A826" s="11">
        <v>4.080607E8</v>
      </c>
      <c r="B826" s="11" t="s">
        <v>867</v>
      </c>
      <c r="C826" s="11" t="s">
        <v>726</v>
      </c>
      <c r="D826" s="11" t="s">
        <v>27</v>
      </c>
      <c r="E826" s="11" t="s">
        <v>28</v>
      </c>
      <c r="F826" s="12">
        <v>100.03</v>
      </c>
      <c r="G826" s="12">
        <v>109.79</v>
      </c>
      <c r="H826" s="12">
        <v>209.82</v>
      </c>
      <c r="I826" s="12">
        <v>1049.1</v>
      </c>
      <c r="J826" s="12"/>
      <c r="K826" s="12">
        <v>1258.92</v>
      </c>
      <c r="L826" s="13">
        <v>5.0</v>
      </c>
      <c r="M826" s="12" t="str">
        <f t="shared" si="74"/>
        <v> R$  439.16 </v>
      </c>
      <c r="N826" s="12" t="str">
        <f t="shared" si="75"/>
        <v> R$  400.12 </v>
      </c>
      <c r="O826" s="12" t="str">
        <f t="shared" si="76"/>
        <v> R$  209.82 </v>
      </c>
      <c r="P826" s="11"/>
    </row>
    <row r="827" ht="13.5" customHeight="1">
      <c r="A827" s="3">
        <v>4.08030437E8</v>
      </c>
      <c r="B827" s="3" t="s">
        <v>868</v>
      </c>
      <c r="C827" s="3" t="s">
        <v>726</v>
      </c>
      <c r="D827" s="3" t="s">
        <v>27</v>
      </c>
      <c r="E827" s="3" t="s">
        <v>28</v>
      </c>
      <c r="F827" s="4">
        <v>380.0</v>
      </c>
      <c r="G827" s="4">
        <v>963.0</v>
      </c>
      <c r="H827" s="4">
        <v>1343.0</v>
      </c>
      <c r="I827" s="4">
        <v>1343.0</v>
      </c>
      <c r="J827" s="4"/>
      <c r="K827" s="4">
        <v>2686.0</v>
      </c>
      <c r="L827" s="5">
        <v>1.0</v>
      </c>
      <c r="M827" s="4" t="str">
        <f t="shared" ref="M827:M844" si="77">G827*L827</f>
        <v> R$  963.00 </v>
      </c>
      <c r="N827" s="4" t="str">
        <f t="shared" ref="N827:N844" si="78">F827*L827</f>
        <v> R$  380.00 </v>
      </c>
      <c r="O827" s="3"/>
      <c r="P827" s="3"/>
    </row>
    <row r="828" ht="13.5" customHeight="1">
      <c r="A828" s="3">
        <v>4.08030461E8</v>
      </c>
      <c r="B828" s="3" t="s">
        <v>869</v>
      </c>
      <c r="C828" s="3" t="s">
        <v>726</v>
      </c>
      <c r="D828" s="3" t="s">
        <v>33</v>
      </c>
      <c r="E828" s="3" t="s">
        <v>28</v>
      </c>
      <c r="F828" s="4">
        <v>456.0</v>
      </c>
      <c r="G828" s="4">
        <v>1250.27</v>
      </c>
      <c r="H828" s="4">
        <v>1706.27</v>
      </c>
      <c r="I828" s="4">
        <v>3412.54</v>
      </c>
      <c r="J828" s="4"/>
      <c r="K828" s="4">
        <v>5118.81</v>
      </c>
      <c r="L828" s="5">
        <v>2.0</v>
      </c>
      <c r="M828" s="4" t="str">
        <f t="shared" si="77"/>
        <v> R$  2,500.54 </v>
      </c>
      <c r="N828" s="4" t="str">
        <f t="shared" si="78"/>
        <v> R$  912.00 </v>
      </c>
      <c r="O828" s="3"/>
      <c r="P828" s="3"/>
    </row>
    <row r="829" ht="13.5" customHeight="1">
      <c r="A829" s="3">
        <v>4.08030836E8</v>
      </c>
      <c r="B829" s="3" t="s">
        <v>870</v>
      </c>
      <c r="C829" s="3" t="s">
        <v>726</v>
      </c>
      <c r="D829" s="3" t="s">
        <v>33</v>
      </c>
      <c r="E829" s="3" t="s">
        <v>28</v>
      </c>
      <c r="F829" s="4">
        <v>1002.24</v>
      </c>
      <c r="G829" s="4">
        <v>1638.49</v>
      </c>
      <c r="H829" s="4">
        <v>2640.73</v>
      </c>
      <c r="I829" s="4">
        <v>5281.46</v>
      </c>
      <c r="J829" s="4"/>
      <c r="K829" s="4">
        <v>7922.19</v>
      </c>
      <c r="L829" s="5">
        <v>2.0</v>
      </c>
      <c r="M829" s="4" t="str">
        <f t="shared" si="77"/>
        <v> R$  3,276.98 </v>
      </c>
      <c r="N829" s="4" t="str">
        <f t="shared" si="78"/>
        <v> R$  2,004.48 </v>
      </c>
      <c r="O829" s="3"/>
      <c r="P829" s="3"/>
    </row>
    <row r="830" ht="13.5" customHeight="1">
      <c r="A830" s="3">
        <v>4.08030011E8</v>
      </c>
      <c r="B830" s="3" t="s">
        <v>871</v>
      </c>
      <c r="C830" s="3" t="s">
        <v>726</v>
      </c>
      <c r="D830" s="3" t="s">
        <v>33</v>
      </c>
      <c r="E830" s="3" t="s">
        <v>28</v>
      </c>
      <c r="F830" s="4">
        <v>1155.78</v>
      </c>
      <c r="G830" s="4">
        <v>1625.92</v>
      </c>
      <c r="H830" s="4">
        <v>2781.7</v>
      </c>
      <c r="I830" s="4">
        <v>5563.4</v>
      </c>
      <c r="J830" s="4"/>
      <c r="K830" s="4">
        <v>8345.1</v>
      </c>
      <c r="L830" s="5">
        <v>2.0</v>
      </c>
      <c r="M830" s="4" t="str">
        <f t="shared" si="77"/>
        <v> R$  3,251.84 </v>
      </c>
      <c r="N830" s="4" t="str">
        <f t="shared" si="78"/>
        <v> R$  2,311.56 </v>
      </c>
      <c r="O830" s="3"/>
      <c r="P830" s="3"/>
    </row>
    <row r="831" ht="13.5" customHeight="1">
      <c r="A831" s="14">
        <v>4.08010193E8</v>
      </c>
      <c r="B831" s="14" t="s">
        <v>872</v>
      </c>
      <c r="C831" s="16" t="s">
        <v>726</v>
      </c>
      <c r="D831" s="16" t="s">
        <v>27</v>
      </c>
      <c r="E831" s="16" t="s">
        <v>28</v>
      </c>
      <c r="F831" s="17">
        <v>133.35</v>
      </c>
      <c r="G831" s="17">
        <v>168.05</v>
      </c>
      <c r="H831" s="17">
        <v>301.4</v>
      </c>
      <c r="I831" s="17">
        <v>904.2</v>
      </c>
      <c r="J831" s="17"/>
      <c r="K831" s="17">
        <v>1205.6</v>
      </c>
      <c r="L831" s="18">
        <v>3.0</v>
      </c>
      <c r="M831" s="15" t="str">
        <f t="shared" si="77"/>
        <v> R$  504.15 </v>
      </c>
      <c r="N831" s="15" t="str">
        <f t="shared" si="78"/>
        <v> R$  400.05 </v>
      </c>
      <c r="O831" s="16"/>
      <c r="P831" s="24"/>
      <c r="Q831" s="20"/>
    </row>
    <row r="832" ht="13.5" customHeight="1">
      <c r="A832" s="3">
        <v>4.0802004E8</v>
      </c>
      <c r="B832" s="3" t="s">
        <v>873</v>
      </c>
      <c r="C832" s="3" t="s">
        <v>726</v>
      </c>
      <c r="D832" s="3" t="s">
        <v>27</v>
      </c>
      <c r="E832" s="3" t="s">
        <v>28</v>
      </c>
      <c r="F832" s="4">
        <v>164.68</v>
      </c>
      <c r="G832" s="4">
        <v>151.8</v>
      </c>
      <c r="H832" s="4">
        <v>316.48</v>
      </c>
      <c r="I832" s="4">
        <v>949.44</v>
      </c>
      <c r="J832" s="4"/>
      <c r="K832" s="4">
        <v>1265.92</v>
      </c>
      <c r="L832" s="5">
        <v>3.0</v>
      </c>
      <c r="M832" s="4" t="str">
        <f t="shared" si="77"/>
        <v> R$  455.40 </v>
      </c>
      <c r="N832" s="4" t="str">
        <f t="shared" si="78"/>
        <v> R$  494.04 </v>
      </c>
      <c r="O832" s="3"/>
      <c r="P832" s="3"/>
    </row>
    <row r="833" ht="13.5" customHeight="1">
      <c r="A833" s="14">
        <v>4.08020482E8</v>
      </c>
      <c r="B833" s="14" t="s">
        <v>874</v>
      </c>
      <c r="C833" s="16" t="s">
        <v>726</v>
      </c>
      <c r="D833" s="16" t="s">
        <v>27</v>
      </c>
      <c r="E833" s="16" t="s">
        <v>28</v>
      </c>
      <c r="F833" s="17">
        <v>97.48</v>
      </c>
      <c r="G833" s="17">
        <v>143.95</v>
      </c>
      <c r="H833" s="17">
        <v>241.43</v>
      </c>
      <c r="I833" s="17">
        <v>965.72</v>
      </c>
      <c r="J833" s="17"/>
      <c r="K833" s="17">
        <v>1207.15</v>
      </c>
      <c r="L833" s="18">
        <v>4.0</v>
      </c>
      <c r="M833" s="15" t="str">
        <f t="shared" si="77"/>
        <v> R$  575.80 </v>
      </c>
      <c r="N833" s="15" t="str">
        <f t="shared" si="78"/>
        <v> R$  389.92 </v>
      </c>
      <c r="O833" s="16"/>
      <c r="P833" s="24"/>
      <c r="Q833" s="20"/>
    </row>
    <row r="834" ht="13.5" customHeight="1">
      <c r="A834" s="3">
        <v>4.08050675E8</v>
      </c>
      <c r="B834" s="3" t="s">
        <v>875</v>
      </c>
      <c r="C834" s="3" t="s">
        <v>726</v>
      </c>
      <c r="D834" s="3" t="s">
        <v>27</v>
      </c>
      <c r="E834" s="3" t="s">
        <v>28</v>
      </c>
      <c r="F834" s="4">
        <v>167.88</v>
      </c>
      <c r="G834" s="4">
        <v>356.55</v>
      </c>
      <c r="H834" s="4">
        <v>524.43</v>
      </c>
      <c r="I834" s="4">
        <v>1048.86</v>
      </c>
      <c r="J834" s="4"/>
      <c r="K834" s="4">
        <v>1573.29</v>
      </c>
      <c r="L834" s="5">
        <v>2.0</v>
      </c>
      <c r="M834" s="4" t="str">
        <f t="shared" si="77"/>
        <v> R$  713.10 </v>
      </c>
      <c r="N834" s="4" t="str">
        <f t="shared" si="78"/>
        <v> R$  335.76 </v>
      </c>
      <c r="O834" s="3"/>
      <c r="P834" s="3"/>
    </row>
    <row r="835" ht="13.5" customHeight="1">
      <c r="A835" s="3">
        <v>4.08040149E8</v>
      </c>
      <c r="B835" s="3" t="s">
        <v>876</v>
      </c>
      <c r="C835" s="3" t="s">
        <v>726</v>
      </c>
      <c r="D835" s="3" t="s">
        <v>27</v>
      </c>
      <c r="E835" s="3" t="s">
        <v>28</v>
      </c>
      <c r="F835" s="4">
        <v>189.67</v>
      </c>
      <c r="G835" s="4">
        <v>595.28</v>
      </c>
      <c r="H835" s="4">
        <v>784.95</v>
      </c>
      <c r="I835" s="4">
        <v>1569.9</v>
      </c>
      <c r="J835" s="4"/>
      <c r="K835" s="4">
        <v>2354.85</v>
      </c>
      <c r="L835" s="5">
        <v>2.0</v>
      </c>
      <c r="M835" s="4" t="str">
        <f t="shared" si="77"/>
        <v> R$  1,190.56 </v>
      </c>
      <c r="N835" s="4" t="str">
        <f t="shared" si="78"/>
        <v> R$  379.34 </v>
      </c>
      <c r="O835" s="3"/>
      <c r="P835" s="3"/>
    </row>
    <row r="836" ht="13.5" customHeight="1">
      <c r="A836" s="3">
        <v>4.0806028E8</v>
      </c>
      <c r="B836" s="3" t="s">
        <v>877</v>
      </c>
      <c r="C836" s="3" t="s">
        <v>726</v>
      </c>
      <c r="D836" s="3" t="s">
        <v>33</v>
      </c>
      <c r="E836" s="3" t="s">
        <v>28</v>
      </c>
      <c r="F836" s="4">
        <v>277.39</v>
      </c>
      <c r="G836" s="4">
        <v>812.59</v>
      </c>
      <c r="H836" s="4">
        <v>1089.98</v>
      </c>
      <c r="I836" s="4">
        <v>2179.96</v>
      </c>
      <c r="J836" s="4"/>
      <c r="K836" s="4">
        <v>3269.94</v>
      </c>
      <c r="L836" s="5">
        <v>2.0</v>
      </c>
      <c r="M836" s="4" t="str">
        <f t="shared" si="77"/>
        <v> R$  1,625.18 </v>
      </c>
      <c r="N836" s="4" t="str">
        <f t="shared" si="78"/>
        <v> R$  554.78 </v>
      </c>
      <c r="O836" s="3"/>
      <c r="P836" s="3"/>
    </row>
    <row r="837" ht="13.5" customHeight="1">
      <c r="A837" s="3">
        <v>4.0805081E8</v>
      </c>
      <c r="B837" s="3" t="s">
        <v>878</v>
      </c>
      <c r="C837" s="3" t="s">
        <v>726</v>
      </c>
      <c r="D837" s="3" t="s">
        <v>27</v>
      </c>
      <c r="E837" s="3" t="s">
        <v>28</v>
      </c>
      <c r="F837" s="4">
        <v>260.45</v>
      </c>
      <c r="G837" s="4">
        <v>750.32</v>
      </c>
      <c r="H837" s="4">
        <v>1010.77</v>
      </c>
      <c r="I837" s="4">
        <v>3032.31</v>
      </c>
      <c r="J837" s="4"/>
      <c r="K837" s="4">
        <v>4043.08</v>
      </c>
      <c r="L837" s="5">
        <v>3.0</v>
      </c>
      <c r="M837" s="4" t="str">
        <f t="shared" si="77"/>
        <v> R$  2,250.96 </v>
      </c>
      <c r="N837" s="4" t="str">
        <f t="shared" si="78"/>
        <v> R$  781.35 </v>
      </c>
      <c r="O837" s="3"/>
      <c r="P837" s="3"/>
    </row>
    <row r="838" ht="13.5" customHeight="1">
      <c r="A838" s="3">
        <v>4.08030453E8</v>
      </c>
      <c r="B838" s="3" t="s">
        <v>879</v>
      </c>
      <c r="C838" s="3" t="s">
        <v>726</v>
      </c>
      <c r="D838" s="3" t="s">
        <v>33</v>
      </c>
      <c r="E838" s="3" t="s">
        <v>28</v>
      </c>
      <c r="F838" s="4">
        <v>456.0</v>
      </c>
      <c r="G838" s="4">
        <v>1250.27</v>
      </c>
      <c r="H838" s="4">
        <v>1706.27</v>
      </c>
      <c r="I838" s="4">
        <v>3412.54</v>
      </c>
      <c r="J838" s="4"/>
      <c r="K838" s="4">
        <v>5118.81</v>
      </c>
      <c r="L838" s="5">
        <v>2.0</v>
      </c>
      <c r="M838" s="4" t="str">
        <f t="shared" si="77"/>
        <v> R$  2,500.54 </v>
      </c>
      <c r="N838" s="4" t="str">
        <f t="shared" si="78"/>
        <v> R$  912.00 </v>
      </c>
      <c r="O838" s="3"/>
      <c r="P838" s="3"/>
    </row>
    <row r="839" ht="13.5" customHeight="1">
      <c r="A839" s="3">
        <v>4.08030887E8</v>
      </c>
      <c r="B839" s="3" t="s">
        <v>880</v>
      </c>
      <c r="C839" s="3" t="s">
        <v>726</v>
      </c>
      <c r="D839" s="3" t="s">
        <v>33</v>
      </c>
      <c r="E839" s="3" t="s">
        <v>28</v>
      </c>
      <c r="F839" s="4">
        <v>1002.24</v>
      </c>
      <c r="G839" s="4">
        <v>1638.49</v>
      </c>
      <c r="H839" s="4">
        <v>2640.73</v>
      </c>
      <c r="I839" s="4">
        <v>5281.46</v>
      </c>
      <c r="J839" s="4"/>
      <c r="K839" s="4">
        <v>7922.19</v>
      </c>
      <c r="L839" s="5">
        <v>2.0</v>
      </c>
      <c r="M839" s="4" t="str">
        <f t="shared" si="77"/>
        <v> R$  3,276.98 </v>
      </c>
      <c r="N839" s="4" t="str">
        <f t="shared" si="78"/>
        <v> R$  2,004.48 </v>
      </c>
      <c r="O839" s="3"/>
      <c r="P839" s="3"/>
    </row>
    <row r="840" ht="13.5" customHeight="1">
      <c r="A840" s="3">
        <v>4.08030917E8</v>
      </c>
      <c r="B840" s="3" t="s">
        <v>881</v>
      </c>
      <c r="C840" s="3" t="s">
        <v>726</v>
      </c>
      <c r="D840" s="3" t="s">
        <v>33</v>
      </c>
      <c r="E840" s="3" t="s">
        <v>28</v>
      </c>
      <c r="F840" s="4">
        <v>1155.78</v>
      </c>
      <c r="G840" s="4">
        <v>1625.92</v>
      </c>
      <c r="H840" s="4">
        <v>2781.7</v>
      </c>
      <c r="I840" s="4">
        <v>5563.4</v>
      </c>
      <c r="J840" s="4"/>
      <c r="K840" s="4">
        <v>8345.1</v>
      </c>
      <c r="L840" s="5">
        <v>2.0</v>
      </c>
      <c r="M840" s="4" t="str">
        <f t="shared" si="77"/>
        <v> R$  3,251.84 </v>
      </c>
      <c r="N840" s="4" t="str">
        <f t="shared" si="78"/>
        <v> R$  2,311.56 </v>
      </c>
      <c r="O840" s="3"/>
      <c r="P840" s="3"/>
    </row>
    <row r="841" ht="13.5" customHeight="1">
      <c r="A841" s="3">
        <v>4.08030828E8</v>
      </c>
      <c r="B841" s="3" t="s">
        <v>882</v>
      </c>
      <c r="C841" s="3" t="s">
        <v>726</v>
      </c>
      <c r="D841" s="3" t="s">
        <v>33</v>
      </c>
      <c r="E841" s="3" t="s">
        <v>28</v>
      </c>
      <c r="F841" s="4">
        <v>1435.21</v>
      </c>
      <c r="G841" s="4">
        <v>2346.32</v>
      </c>
      <c r="H841" s="4">
        <v>3781.53</v>
      </c>
      <c r="I841" s="4">
        <v>7563.06</v>
      </c>
      <c r="J841" s="4"/>
      <c r="K841" s="4">
        <v>11344.59</v>
      </c>
      <c r="L841" s="5">
        <v>2.0</v>
      </c>
      <c r="M841" s="4" t="str">
        <f t="shared" si="77"/>
        <v> R$  4,692.64 </v>
      </c>
      <c r="N841" s="4" t="str">
        <f t="shared" si="78"/>
        <v> R$  2,870.42 </v>
      </c>
      <c r="O841" s="3"/>
      <c r="P841" s="3"/>
    </row>
    <row r="842" ht="13.5" customHeight="1">
      <c r="A842" s="3">
        <v>4.08020067E8</v>
      </c>
      <c r="B842" s="3" t="s">
        <v>883</v>
      </c>
      <c r="C842" s="3" t="s">
        <v>726</v>
      </c>
      <c r="D842" s="3" t="s">
        <v>33</v>
      </c>
      <c r="E842" s="3" t="s">
        <v>28</v>
      </c>
      <c r="F842" s="4">
        <v>110.53</v>
      </c>
      <c r="G842" s="4">
        <v>135.9</v>
      </c>
      <c r="H842" s="4">
        <v>246.43</v>
      </c>
      <c r="I842" s="4">
        <v>492.86</v>
      </c>
      <c r="J842" s="4"/>
      <c r="K842" s="4">
        <v>739.29</v>
      </c>
      <c r="L842" s="5">
        <v>2.0</v>
      </c>
      <c r="M842" s="4" t="str">
        <f t="shared" si="77"/>
        <v> R$  271.80 </v>
      </c>
      <c r="N842" s="4" t="str">
        <f t="shared" si="78"/>
        <v> R$  221.06 </v>
      </c>
      <c r="O842" s="3"/>
      <c r="P842" s="3"/>
    </row>
    <row r="843" ht="13.5" customHeight="1">
      <c r="A843" s="3">
        <v>4.08030771E8</v>
      </c>
      <c r="B843" s="3" t="s">
        <v>884</v>
      </c>
      <c r="C843" s="3" t="s">
        <v>726</v>
      </c>
      <c r="D843" s="3" t="s">
        <v>33</v>
      </c>
      <c r="E843" s="3" t="s">
        <v>28</v>
      </c>
      <c r="F843" s="4">
        <v>105.41</v>
      </c>
      <c r="G843" s="4">
        <v>219.16</v>
      </c>
      <c r="H843" s="4">
        <v>324.57</v>
      </c>
      <c r="I843" s="4">
        <v>649.14</v>
      </c>
      <c r="J843" s="4"/>
      <c r="K843" s="4">
        <v>973.71</v>
      </c>
      <c r="L843" s="5">
        <v>2.0</v>
      </c>
      <c r="M843" s="4" t="str">
        <f t="shared" si="77"/>
        <v> R$  438.32 </v>
      </c>
      <c r="N843" s="4" t="str">
        <f t="shared" si="78"/>
        <v> R$  210.82 </v>
      </c>
      <c r="O843" s="3"/>
      <c r="P843" s="3"/>
    </row>
    <row r="844" ht="13.5" customHeight="1">
      <c r="A844" s="3">
        <v>4.08020091E8</v>
      </c>
      <c r="B844" s="3" t="s">
        <v>885</v>
      </c>
      <c r="C844" s="3" t="s">
        <v>726</v>
      </c>
      <c r="D844" s="3" t="s">
        <v>27</v>
      </c>
      <c r="E844" s="3" t="s">
        <v>28</v>
      </c>
      <c r="F844" s="4">
        <v>101.38</v>
      </c>
      <c r="G844" s="4">
        <v>208.13</v>
      </c>
      <c r="H844" s="4">
        <v>309.51</v>
      </c>
      <c r="I844" s="4">
        <v>928.53</v>
      </c>
      <c r="J844" s="4"/>
      <c r="K844" s="4">
        <v>1238.04</v>
      </c>
      <c r="L844" s="5">
        <v>3.0</v>
      </c>
      <c r="M844" s="4" t="str">
        <f t="shared" si="77"/>
        <v> R$  624.39 </v>
      </c>
      <c r="N844" s="4" t="str">
        <f t="shared" si="78"/>
        <v> R$  304.14 </v>
      </c>
      <c r="O844" s="3"/>
      <c r="P844" s="3"/>
    </row>
    <row r="845" ht="13.5" customHeight="1">
      <c r="A845" s="11">
        <v>4.08060301E8</v>
      </c>
      <c r="B845" s="11" t="s">
        <v>886</v>
      </c>
      <c r="C845" s="11" t="s">
        <v>726</v>
      </c>
      <c r="D845" s="11" t="s">
        <v>27</v>
      </c>
      <c r="E845" s="11" t="s">
        <v>28</v>
      </c>
      <c r="F845" s="12">
        <v>79.74</v>
      </c>
      <c r="G845" s="12">
        <v>123.55</v>
      </c>
      <c r="H845" s="12">
        <v>203.29</v>
      </c>
      <c r="I845" s="12">
        <v>1016.45</v>
      </c>
      <c r="J845" s="12"/>
      <c r="K845" s="12">
        <v>1219.74</v>
      </c>
      <c r="L845" s="13">
        <v>5.0</v>
      </c>
      <c r="M845" s="12" t="str">
        <f t="shared" ref="M845:M846" si="79">G845*4</f>
        <v> R$  494.20 </v>
      </c>
      <c r="N845" s="12" t="str">
        <f t="shared" ref="N845:N846" si="80">F845*4</f>
        <v> R$  318.96 </v>
      </c>
      <c r="O845" s="12" t="str">
        <f>H845*1</f>
        <v> R$  203.29 </v>
      </c>
      <c r="P845" s="11"/>
    </row>
    <row r="846" ht="13.5" customHeight="1">
      <c r="A846" s="11">
        <v>4.0805033E8</v>
      </c>
      <c r="B846" s="11" t="s">
        <v>887</v>
      </c>
      <c r="C846" s="11" t="s">
        <v>726</v>
      </c>
      <c r="D846" s="11" t="s">
        <v>27</v>
      </c>
      <c r="E846" s="11" t="s">
        <v>28</v>
      </c>
      <c r="F846" s="12">
        <v>69.48</v>
      </c>
      <c r="G846" s="12">
        <v>102.46</v>
      </c>
      <c r="H846" s="12">
        <v>171.94</v>
      </c>
      <c r="I846" s="12">
        <v>1031.64</v>
      </c>
      <c r="J846" s="12"/>
      <c r="K846" s="12">
        <v>1203.58</v>
      </c>
      <c r="L846" s="13">
        <v>6.0</v>
      </c>
      <c r="M846" s="12" t="str">
        <f t="shared" si="79"/>
        <v> R$  409.84 </v>
      </c>
      <c r="N846" s="12" t="str">
        <f t="shared" si="80"/>
        <v> R$  277.92 </v>
      </c>
      <c r="O846" s="12" t="str">
        <f>H846*2</f>
        <v> R$  343.88 </v>
      </c>
      <c r="P846" s="11"/>
    </row>
    <row r="847" ht="13.5" customHeight="1">
      <c r="A847" s="3">
        <v>4.08010061E8</v>
      </c>
      <c r="B847" s="3" t="s">
        <v>888</v>
      </c>
      <c r="C847" s="3" t="s">
        <v>726</v>
      </c>
      <c r="D847" s="3" t="s">
        <v>33</v>
      </c>
      <c r="E847" s="3" t="s">
        <v>28</v>
      </c>
      <c r="F847" s="4">
        <v>192.47</v>
      </c>
      <c r="G847" s="4">
        <v>405.33</v>
      </c>
      <c r="H847" s="4">
        <v>597.8</v>
      </c>
      <c r="I847" s="4">
        <v>1195.6</v>
      </c>
      <c r="J847" s="4"/>
      <c r="K847" s="4">
        <v>1793.4</v>
      </c>
      <c r="L847" s="5">
        <v>2.0</v>
      </c>
      <c r="M847" s="4" t="str">
        <f t="shared" ref="M847:M851" si="81">G847*L847</f>
        <v> R$  810.66 </v>
      </c>
      <c r="N847" s="4" t="str">
        <f t="shared" ref="N847:N851" si="82">F847*L847</f>
        <v> R$  384.94 </v>
      </c>
      <c r="O847" s="3"/>
      <c r="P847" s="3"/>
    </row>
    <row r="848" ht="13.5" customHeight="1">
      <c r="A848" s="3">
        <v>4.08060255E8</v>
      </c>
      <c r="B848" s="3" t="s">
        <v>889</v>
      </c>
      <c r="C848" s="3" t="s">
        <v>726</v>
      </c>
      <c r="D848" s="3" t="s">
        <v>33</v>
      </c>
      <c r="E848" s="3" t="s">
        <v>28</v>
      </c>
      <c r="F848" s="4">
        <v>277.39</v>
      </c>
      <c r="G848" s="4">
        <v>812.59</v>
      </c>
      <c r="H848" s="4">
        <v>1089.98</v>
      </c>
      <c r="I848" s="4">
        <v>2179.96</v>
      </c>
      <c r="J848" s="4"/>
      <c r="K848" s="4">
        <v>3269.94</v>
      </c>
      <c r="L848" s="5">
        <v>2.0</v>
      </c>
      <c r="M848" s="4" t="str">
        <f t="shared" si="81"/>
        <v> R$  1,625.18 </v>
      </c>
      <c r="N848" s="4" t="str">
        <f t="shared" si="82"/>
        <v> R$  554.78 </v>
      </c>
      <c r="O848" s="3"/>
      <c r="P848" s="3"/>
    </row>
    <row r="849" ht="13.5" customHeight="1">
      <c r="A849" s="3">
        <v>4.08030658E8</v>
      </c>
      <c r="B849" s="3" t="s">
        <v>890</v>
      </c>
      <c r="C849" s="3" t="s">
        <v>726</v>
      </c>
      <c r="D849" s="3" t="s">
        <v>33</v>
      </c>
      <c r="E849" s="3" t="s">
        <v>28</v>
      </c>
      <c r="F849" s="4">
        <v>1656.01</v>
      </c>
      <c r="G849" s="4">
        <v>2595.28</v>
      </c>
      <c r="H849" s="4">
        <v>4251.29</v>
      </c>
      <c r="I849" s="4">
        <v>8502.58</v>
      </c>
      <c r="J849" s="4"/>
      <c r="K849" s="4">
        <v>12753.87</v>
      </c>
      <c r="L849" s="5">
        <v>2.0</v>
      </c>
      <c r="M849" s="4" t="str">
        <f t="shared" si="81"/>
        <v> R$  5,190.56 </v>
      </c>
      <c r="N849" s="4" t="str">
        <f t="shared" si="82"/>
        <v> R$  3,312.02 </v>
      </c>
      <c r="O849" s="3"/>
      <c r="P849" s="3"/>
    </row>
    <row r="850" ht="13.5" customHeight="1">
      <c r="A850" s="3">
        <v>4.08060026E8</v>
      </c>
      <c r="B850" s="3" t="s">
        <v>891</v>
      </c>
      <c r="C850" s="3" t="s">
        <v>726</v>
      </c>
      <c r="D850" s="3" t="s">
        <v>33</v>
      </c>
      <c r="E850" s="3" t="s">
        <v>28</v>
      </c>
      <c r="F850" s="4">
        <v>111.51</v>
      </c>
      <c r="G850" s="4">
        <v>146.75</v>
      </c>
      <c r="H850" s="4">
        <v>258.26</v>
      </c>
      <c r="I850" s="4">
        <v>516.52</v>
      </c>
      <c r="J850" s="4"/>
      <c r="K850" s="4">
        <v>774.78</v>
      </c>
      <c r="L850" s="5">
        <v>2.0</v>
      </c>
      <c r="M850" s="4" t="str">
        <f t="shared" si="81"/>
        <v> R$  293.50 </v>
      </c>
      <c r="N850" s="4" t="str">
        <f t="shared" si="82"/>
        <v> R$  223.02 </v>
      </c>
      <c r="O850" s="3"/>
      <c r="P850" s="3"/>
    </row>
    <row r="851" ht="13.5" customHeight="1">
      <c r="A851" s="3">
        <v>4.08060298E8</v>
      </c>
      <c r="B851" s="3" t="s">
        <v>892</v>
      </c>
      <c r="C851" s="3" t="s">
        <v>726</v>
      </c>
      <c r="D851" s="3" t="s">
        <v>33</v>
      </c>
      <c r="E851" s="3" t="s">
        <v>28</v>
      </c>
      <c r="F851" s="4">
        <v>129.32</v>
      </c>
      <c r="G851" s="4">
        <v>183.81</v>
      </c>
      <c r="H851" s="4">
        <v>313.13</v>
      </c>
      <c r="I851" s="4">
        <v>626.26</v>
      </c>
      <c r="J851" s="4"/>
      <c r="K851" s="4">
        <v>939.39</v>
      </c>
      <c r="L851" s="5">
        <v>2.0</v>
      </c>
      <c r="M851" s="4" t="str">
        <f t="shared" si="81"/>
        <v> R$  367.62 </v>
      </c>
      <c r="N851" s="4" t="str">
        <f t="shared" si="82"/>
        <v> R$  258.64 </v>
      </c>
      <c r="O851" s="3"/>
      <c r="P851" s="3"/>
    </row>
    <row r="852" ht="13.5" customHeight="1">
      <c r="A852" s="11">
        <v>4.08020628E8</v>
      </c>
      <c r="B852" s="11" t="s">
        <v>893</v>
      </c>
      <c r="C852" s="11" t="s">
        <v>726</v>
      </c>
      <c r="D852" s="11" t="s">
        <v>27</v>
      </c>
      <c r="E852" s="11" t="s">
        <v>28</v>
      </c>
      <c r="F852" s="12">
        <v>82.81</v>
      </c>
      <c r="G852" s="12">
        <v>109.79</v>
      </c>
      <c r="H852" s="12">
        <v>192.6</v>
      </c>
      <c r="I852" s="12">
        <v>963.0</v>
      </c>
      <c r="J852" s="12"/>
      <c r="K852" s="12">
        <v>1155.6</v>
      </c>
      <c r="L852" s="13">
        <v>5.0</v>
      </c>
      <c r="M852" s="12" t="str">
        <f>G852*4</f>
        <v> R$  439.16 </v>
      </c>
      <c r="N852" s="12" t="str">
        <f>F852*4</f>
        <v> R$  331.24 </v>
      </c>
      <c r="O852" s="12" t="str">
        <f>H852*1</f>
        <v> R$  192.60 </v>
      </c>
      <c r="P852" s="11"/>
    </row>
    <row r="853" ht="13.5" customHeight="1">
      <c r="A853" s="3">
        <v>4.08020075E8</v>
      </c>
      <c r="B853" s="3" t="s">
        <v>894</v>
      </c>
      <c r="C853" s="3" t="s">
        <v>726</v>
      </c>
      <c r="D853" s="3" t="s">
        <v>33</v>
      </c>
      <c r="E853" s="3" t="s">
        <v>28</v>
      </c>
      <c r="F853" s="4">
        <v>211.57</v>
      </c>
      <c r="G853" s="4">
        <v>283.36</v>
      </c>
      <c r="H853" s="4">
        <v>494.93</v>
      </c>
      <c r="I853" s="4">
        <v>989.86</v>
      </c>
      <c r="J853" s="4"/>
      <c r="K853" s="4">
        <v>1484.79</v>
      </c>
      <c r="L853" s="5">
        <v>2.0</v>
      </c>
      <c r="M853" s="4" t="str">
        <f>G853*L853</f>
        <v> R$  566.72 </v>
      </c>
      <c r="N853" s="4" t="str">
        <f>F853*L853</f>
        <v> R$  423.14 </v>
      </c>
      <c r="O853" s="3"/>
      <c r="P853" s="3"/>
    </row>
    <row r="854" ht="13.5" customHeight="1">
      <c r="A854" s="11">
        <v>4.08020148E8</v>
      </c>
      <c r="B854" s="11" t="s">
        <v>895</v>
      </c>
      <c r="C854" s="11" t="s">
        <v>726</v>
      </c>
      <c r="D854" s="11" t="s">
        <v>27</v>
      </c>
      <c r="E854" s="11" t="s">
        <v>28</v>
      </c>
      <c r="F854" s="12">
        <v>88.58</v>
      </c>
      <c r="G854" s="12">
        <v>116.95</v>
      </c>
      <c r="H854" s="12">
        <v>205.53</v>
      </c>
      <c r="I854" s="12">
        <v>1027.65</v>
      </c>
      <c r="J854" s="12"/>
      <c r="K854" s="12">
        <v>1233.18</v>
      </c>
      <c r="L854" s="13">
        <v>5.0</v>
      </c>
      <c r="M854" s="12" t="str">
        <f>G854*4</f>
        <v> R$  467.80 </v>
      </c>
      <c r="N854" s="12" t="str">
        <f>F854*4</f>
        <v> R$  354.32 </v>
      </c>
      <c r="O854" s="12" t="str">
        <f>H854*1</f>
        <v> R$  205.53 </v>
      </c>
      <c r="P854" s="11"/>
    </row>
    <row r="855" ht="13.5" customHeight="1">
      <c r="A855" s="3">
        <v>4.08020059E8</v>
      </c>
      <c r="B855" s="3" t="s">
        <v>896</v>
      </c>
      <c r="C855" s="3" t="s">
        <v>726</v>
      </c>
      <c r="D855" s="3" t="s">
        <v>27</v>
      </c>
      <c r="E855" s="3" t="s">
        <v>28</v>
      </c>
      <c r="F855" s="4">
        <v>99.84</v>
      </c>
      <c r="G855" s="4">
        <v>182.82</v>
      </c>
      <c r="H855" s="4">
        <v>282.66</v>
      </c>
      <c r="I855" s="4">
        <v>1130.64</v>
      </c>
      <c r="J855" s="4"/>
      <c r="K855" s="4">
        <v>1413.3</v>
      </c>
      <c r="L855" s="5">
        <v>4.0</v>
      </c>
      <c r="M855" s="4" t="str">
        <f t="shared" ref="M855:M860" si="83">G855*L855</f>
        <v> R$  731.28 </v>
      </c>
      <c r="N855" s="4" t="str">
        <f t="shared" ref="N855:N860" si="84">F855*L855</f>
        <v> R$  399.36 </v>
      </c>
      <c r="O855" s="3"/>
      <c r="P855" s="3"/>
    </row>
    <row r="856" ht="13.5" customHeight="1">
      <c r="A856" s="3">
        <v>4.08050357E8</v>
      </c>
      <c r="B856" s="3" t="s">
        <v>897</v>
      </c>
      <c r="C856" s="3" t="s">
        <v>726</v>
      </c>
      <c r="D856" s="3" t="s">
        <v>27</v>
      </c>
      <c r="E856" s="3" t="s">
        <v>28</v>
      </c>
      <c r="F856" s="4">
        <v>120.91</v>
      </c>
      <c r="G856" s="4">
        <v>163.15</v>
      </c>
      <c r="H856" s="4">
        <v>284.06</v>
      </c>
      <c r="I856" s="4">
        <v>1136.24</v>
      </c>
      <c r="J856" s="4"/>
      <c r="K856" s="4">
        <v>1420.3</v>
      </c>
      <c r="L856" s="5">
        <v>4.0</v>
      </c>
      <c r="M856" s="4" t="str">
        <f t="shared" si="83"/>
        <v> R$  652.60 </v>
      </c>
      <c r="N856" s="4" t="str">
        <f t="shared" si="84"/>
        <v> R$  483.64 </v>
      </c>
      <c r="O856" s="3"/>
      <c r="P856" s="3"/>
    </row>
    <row r="857" ht="13.5" customHeight="1">
      <c r="A857" s="3">
        <v>4.08060247E8</v>
      </c>
      <c r="B857" s="3" t="s">
        <v>898</v>
      </c>
      <c r="C857" s="3" t="s">
        <v>726</v>
      </c>
      <c r="D857" s="3" t="s">
        <v>33</v>
      </c>
      <c r="E857" s="3" t="s">
        <v>28</v>
      </c>
      <c r="F857" s="4">
        <v>277.39</v>
      </c>
      <c r="G857" s="4">
        <v>812.59</v>
      </c>
      <c r="H857" s="4">
        <v>1089.98</v>
      </c>
      <c r="I857" s="4">
        <v>2179.96</v>
      </c>
      <c r="J857" s="4"/>
      <c r="K857" s="4">
        <v>3269.94</v>
      </c>
      <c r="L857" s="5">
        <v>2.0</v>
      </c>
      <c r="M857" s="4" t="str">
        <f t="shared" si="83"/>
        <v> R$  1,625.18 </v>
      </c>
      <c r="N857" s="4" t="str">
        <f t="shared" si="84"/>
        <v> R$  554.78 </v>
      </c>
      <c r="O857" s="3"/>
      <c r="P857" s="3"/>
    </row>
    <row r="858" ht="13.5" customHeight="1">
      <c r="A858" s="3">
        <v>4.08030569E8</v>
      </c>
      <c r="B858" s="3" t="s">
        <v>899</v>
      </c>
      <c r="C858" s="3" t="s">
        <v>726</v>
      </c>
      <c r="D858" s="3" t="s">
        <v>33</v>
      </c>
      <c r="E858" s="3" t="s">
        <v>28</v>
      </c>
      <c r="F858" s="4">
        <v>470.0</v>
      </c>
      <c r="G858" s="4">
        <v>1252.4</v>
      </c>
      <c r="H858" s="4">
        <v>1722.4</v>
      </c>
      <c r="I858" s="4">
        <v>3444.8</v>
      </c>
      <c r="J858" s="4"/>
      <c r="K858" s="4">
        <v>5167.2</v>
      </c>
      <c r="L858" s="5">
        <v>2.0</v>
      </c>
      <c r="M858" s="4" t="str">
        <f t="shared" si="83"/>
        <v> R$  2,504.80 </v>
      </c>
      <c r="N858" s="4" t="str">
        <f t="shared" si="84"/>
        <v> R$  940.00 </v>
      </c>
      <c r="O858" s="3"/>
      <c r="P858" s="3"/>
    </row>
    <row r="859" ht="13.5" customHeight="1">
      <c r="A859" s="3">
        <v>4.08030844E8</v>
      </c>
      <c r="B859" s="3" t="s">
        <v>900</v>
      </c>
      <c r="C859" s="3" t="s">
        <v>726</v>
      </c>
      <c r="D859" s="3" t="s">
        <v>33</v>
      </c>
      <c r="E859" s="3" t="s">
        <v>28</v>
      </c>
      <c r="F859" s="4">
        <v>1002.24</v>
      </c>
      <c r="G859" s="4">
        <v>1638.49</v>
      </c>
      <c r="H859" s="4">
        <v>2640.73</v>
      </c>
      <c r="I859" s="4">
        <v>5281.46</v>
      </c>
      <c r="J859" s="4"/>
      <c r="K859" s="4">
        <v>7922.19</v>
      </c>
      <c r="L859" s="5">
        <v>2.0</v>
      </c>
      <c r="M859" s="4" t="str">
        <f t="shared" si="83"/>
        <v> R$  3,276.98 </v>
      </c>
      <c r="N859" s="4" t="str">
        <f t="shared" si="84"/>
        <v> R$  2,004.48 </v>
      </c>
      <c r="O859" s="3"/>
      <c r="P859" s="3"/>
    </row>
    <row r="860" ht="13.5" customHeight="1">
      <c r="A860" s="3">
        <v>4.0804005E8</v>
      </c>
      <c r="B860" s="3" t="s">
        <v>901</v>
      </c>
      <c r="C860" s="3" t="s">
        <v>726</v>
      </c>
      <c r="D860" s="3" t="s">
        <v>33</v>
      </c>
      <c r="E860" s="3" t="s">
        <v>28</v>
      </c>
      <c r="F860" s="4">
        <v>278.16</v>
      </c>
      <c r="G860" s="4">
        <v>1292.5</v>
      </c>
      <c r="H860" s="4">
        <v>1570.66</v>
      </c>
      <c r="I860" s="4">
        <v>1570.66</v>
      </c>
      <c r="J860" s="4">
        <v>4210.78</v>
      </c>
      <c r="K860" s="4">
        <v>7352.1</v>
      </c>
      <c r="L860" s="5">
        <v>1.0</v>
      </c>
      <c r="M860" s="4" t="str">
        <f t="shared" si="83"/>
        <v> R$  1,292.50 </v>
      </c>
      <c r="N860" s="4" t="str">
        <f t="shared" si="84"/>
        <v> R$  278.16 </v>
      </c>
      <c r="O860" s="3"/>
      <c r="P860" s="10" t="str">
        <f>J860</f>
        <v> R$  4,210.78 </v>
      </c>
    </row>
    <row r="861" ht="13.5" customHeight="1">
      <c r="A861" s="11">
        <v>4.08060603E8</v>
      </c>
      <c r="B861" s="11" t="s">
        <v>902</v>
      </c>
      <c r="C861" s="11" t="s">
        <v>726</v>
      </c>
      <c r="D861" s="11" t="s">
        <v>27</v>
      </c>
      <c r="E861" s="11" t="s">
        <v>28</v>
      </c>
      <c r="F861" s="12">
        <v>79.74</v>
      </c>
      <c r="G861" s="12">
        <v>123.55</v>
      </c>
      <c r="H861" s="12">
        <v>203.29</v>
      </c>
      <c r="I861" s="12">
        <v>1016.45</v>
      </c>
      <c r="J861" s="12"/>
      <c r="K861" s="12">
        <v>1219.74</v>
      </c>
      <c r="L861" s="13">
        <v>5.0</v>
      </c>
      <c r="M861" s="12" t="str">
        <f>G861*4</f>
        <v> R$  494.20 </v>
      </c>
      <c r="N861" s="12" t="str">
        <f>F861*4</f>
        <v> R$  318.96 </v>
      </c>
      <c r="O861" s="12" t="str">
        <f>H861*1</f>
        <v> R$  203.29 </v>
      </c>
      <c r="P861" s="11"/>
    </row>
    <row r="862" ht="13.5" customHeight="1">
      <c r="A862" s="3">
        <v>4.08030186E8</v>
      </c>
      <c r="B862" s="3" t="s">
        <v>903</v>
      </c>
      <c r="C862" s="3" t="s">
        <v>726</v>
      </c>
      <c r="D862" s="3" t="s">
        <v>33</v>
      </c>
      <c r="E862" s="3" t="s">
        <v>28</v>
      </c>
      <c r="F862" s="4">
        <v>611.0</v>
      </c>
      <c r="G862" s="4">
        <v>943.0</v>
      </c>
      <c r="H862" s="4">
        <v>1554.0</v>
      </c>
      <c r="I862" s="4">
        <v>3108.0</v>
      </c>
      <c r="J862" s="4"/>
      <c r="K862" s="4">
        <v>4662.0</v>
      </c>
      <c r="L862" s="5">
        <v>2.0</v>
      </c>
      <c r="M862" s="4" t="str">
        <f t="shared" ref="M862:M879" si="85">G862*L862</f>
        <v> R$  1,886.00 </v>
      </c>
      <c r="N862" s="4" t="str">
        <f t="shared" ref="N862:N879" si="86">F862*L862</f>
        <v> R$  1,222.00 </v>
      </c>
      <c r="O862" s="3"/>
      <c r="P862" s="3"/>
    </row>
    <row r="863" ht="13.5" customHeight="1">
      <c r="A863" s="3">
        <v>4.08030046E8</v>
      </c>
      <c r="B863" s="3" t="s">
        <v>904</v>
      </c>
      <c r="C863" s="3" t="s">
        <v>726</v>
      </c>
      <c r="D863" s="3" t="s">
        <v>33</v>
      </c>
      <c r="E863" s="3" t="s">
        <v>28</v>
      </c>
      <c r="F863" s="4">
        <v>350.0</v>
      </c>
      <c r="G863" s="4">
        <v>1250.27</v>
      </c>
      <c r="H863" s="4">
        <v>1600.27</v>
      </c>
      <c r="I863" s="4">
        <v>3200.54</v>
      </c>
      <c r="J863" s="4"/>
      <c r="K863" s="4">
        <v>4800.81</v>
      </c>
      <c r="L863" s="5">
        <v>2.0</v>
      </c>
      <c r="M863" s="4" t="str">
        <f t="shared" si="85"/>
        <v> R$  2,500.54 </v>
      </c>
      <c r="N863" s="4" t="str">
        <f t="shared" si="86"/>
        <v> R$  700.00 </v>
      </c>
      <c r="O863" s="3"/>
      <c r="P863" s="3"/>
    </row>
    <row r="864" ht="13.5" customHeight="1">
      <c r="A864" s="3">
        <v>4.08030623E8</v>
      </c>
      <c r="B864" s="3" t="s">
        <v>905</v>
      </c>
      <c r="C864" s="3" t="s">
        <v>726</v>
      </c>
      <c r="D864" s="3" t="s">
        <v>33</v>
      </c>
      <c r="E864" s="3" t="s">
        <v>28</v>
      </c>
      <c r="F864" s="4">
        <v>770.99</v>
      </c>
      <c r="G864" s="4">
        <v>843.25</v>
      </c>
      <c r="H864" s="4">
        <v>1614.24</v>
      </c>
      <c r="I864" s="4">
        <v>3228.48</v>
      </c>
      <c r="J864" s="4"/>
      <c r="K864" s="4">
        <v>4842.72</v>
      </c>
      <c r="L864" s="5">
        <v>2.0</v>
      </c>
      <c r="M864" s="4" t="str">
        <f t="shared" si="85"/>
        <v> R$  1,686.50 </v>
      </c>
      <c r="N864" s="4" t="str">
        <f t="shared" si="86"/>
        <v> R$  1,541.98 </v>
      </c>
      <c r="O864" s="3"/>
      <c r="P864" s="3"/>
    </row>
    <row r="865" ht="13.5" customHeight="1">
      <c r="A865" s="3">
        <v>4.08060263E8</v>
      </c>
      <c r="B865" s="3" t="s">
        <v>906</v>
      </c>
      <c r="C865" s="3" t="s">
        <v>726</v>
      </c>
      <c r="D865" s="3" t="s">
        <v>33</v>
      </c>
      <c r="E865" s="3" t="s">
        <v>28</v>
      </c>
      <c r="F865" s="4">
        <v>592.22</v>
      </c>
      <c r="G865" s="4">
        <v>1969.02</v>
      </c>
      <c r="H865" s="4">
        <v>2561.24</v>
      </c>
      <c r="I865" s="4">
        <v>5122.48</v>
      </c>
      <c r="J865" s="4"/>
      <c r="K865" s="4">
        <v>7683.72</v>
      </c>
      <c r="L865" s="5">
        <v>2.0</v>
      </c>
      <c r="M865" s="4" t="str">
        <f t="shared" si="85"/>
        <v> R$  3,938.04 </v>
      </c>
      <c r="N865" s="4" t="str">
        <f t="shared" si="86"/>
        <v> R$  1,184.44 </v>
      </c>
      <c r="O865" s="3"/>
      <c r="P865" s="3"/>
    </row>
    <row r="866" ht="13.5" customHeight="1">
      <c r="A866" s="3">
        <v>4.08030763E8</v>
      </c>
      <c r="B866" s="3" t="s">
        <v>907</v>
      </c>
      <c r="C866" s="3" t="s">
        <v>726</v>
      </c>
      <c r="D866" s="3" t="s">
        <v>33</v>
      </c>
      <c r="E866" s="3" t="s">
        <v>28</v>
      </c>
      <c r="F866" s="4">
        <v>1435.21</v>
      </c>
      <c r="G866" s="4">
        <v>2346.32</v>
      </c>
      <c r="H866" s="4">
        <v>3781.53</v>
      </c>
      <c r="I866" s="4">
        <v>7563.06</v>
      </c>
      <c r="J866" s="4"/>
      <c r="K866" s="4">
        <v>11344.59</v>
      </c>
      <c r="L866" s="5">
        <v>2.0</v>
      </c>
      <c r="M866" s="4" t="str">
        <f t="shared" si="85"/>
        <v> R$  4,692.64 </v>
      </c>
      <c r="N866" s="4" t="str">
        <f t="shared" si="86"/>
        <v> R$  2,870.42 </v>
      </c>
      <c r="O866" s="3"/>
      <c r="P866" s="3"/>
    </row>
    <row r="867" ht="13.5" customHeight="1">
      <c r="A867" s="3">
        <v>4.08050446E8</v>
      </c>
      <c r="B867" s="3" t="s">
        <v>908</v>
      </c>
      <c r="C867" s="3" t="s">
        <v>726</v>
      </c>
      <c r="D867" s="3" t="s">
        <v>27</v>
      </c>
      <c r="E867" s="3" t="s">
        <v>28</v>
      </c>
      <c r="F867" s="4">
        <v>114.19</v>
      </c>
      <c r="G867" s="4">
        <v>154.22</v>
      </c>
      <c r="H867" s="4">
        <v>268.41</v>
      </c>
      <c r="I867" s="4">
        <v>1073.64</v>
      </c>
      <c r="J867" s="4"/>
      <c r="K867" s="4">
        <v>1342.05</v>
      </c>
      <c r="L867" s="5">
        <v>4.0</v>
      </c>
      <c r="M867" s="4" t="str">
        <f t="shared" si="85"/>
        <v> R$  616.88 </v>
      </c>
      <c r="N867" s="4" t="str">
        <f t="shared" si="86"/>
        <v> R$  456.76 </v>
      </c>
      <c r="O867" s="3"/>
      <c r="P867" s="3"/>
    </row>
    <row r="868" ht="13.5" customHeight="1">
      <c r="A868" s="3">
        <v>4.08060115E8</v>
      </c>
      <c r="B868" s="3" t="s">
        <v>909</v>
      </c>
      <c r="C868" s="3" t="s">
        <v>726</v>
      </c>
      <c r="D868" s="3" t="s">
        <v>27</v>
      </c>
      <c r="E868" s="3" t="s">
        <v>28</v>
      </c>
      <c r="F868" s="4">
        <v>101.71</v>
      </c>
      <c r="G868" s="4">
        <v>181.64</v>
      </c>
      <c r="H868" s="4">
        <v>283.35</v>
      </c>
      <c r="I868" s="4">
        <v>1133.4</v>
      </c>
      <c r="J868" s="4"/>
      <c r="K868" s="4">
        <v>1416.75</v>
      </c>
      <c r="L868" s="5">
        <v>4.0</v>
      </c>
      <c r="M868" s="4" t="str">
        <f t="shared" si="85"/>
        <v> R$  726.56 </v>
      </c>
      <c r="N868" s="4" t="str">
        <f t="shared" si="86"/>
        <v> R$  406.84 </v>
      </c>
      <c r="O868" s="3"/>
      <c r="P868" s="3"/>
    </row>
    <row r="869" ht="13.5" customHeight="1">
      <c r="A869" s="3">
        <v>4.08030585E8</v>
      </c>
      <c r="B869" s="3" t="s">
        <v>910</v>
      </c>
      <c r="C869" s="3" t="s">
        <v>726</v>
      </c>
      <c r="D869" s="3" t="s">
        <v>33</v>
      </c>
      <c r="E869" s="3" t="s">
        <v>28</v>
      </c>
      <c r="F869" s="4">
        <v>226.95</v>
      </c>
      <c r="G869" s="4">
        <v>737.99</v>
      </c>
      <c r="H869" s="4">
        <v>964.94</v>
      </c>
      <c r="I869" s="4">
        <v>1929.88</v>
      </c>
      <c r="J869" s="4"/>
      <c r="K869" s="4">
        <v>2894.82</v>
      </c>
      <c r="L869" s="5">
        <v>2.0</v>
      </c>
      <c r="M869" s="4" t="str">
        <f t="shared" si="85"/>
        <v> R$  1,475.98 </v>
      </c>
      <c r="N869" s="4" t="str">
        <f t="shared" si="86"/>
        <v> R$  453.90 </v>
      </c>
      <c r="O869" s="3"/>
      <c r="P869" s="3"/>
    </row>
    <row r="870" ht="13.5" customHeight="1">
      <c r="A870" s="3">
        <v>4.08060522E8</v>
      </c>
      <c r="B870" s="3" t="s">
        <v>911</v>
      </c>
      <c r="C870" s="3" t="s">
        <v>726</v>
      </c>
      <c r="D870" s="3" t="s">
        <v>33</v>
      </c>
      <c r="E870" s="3" t="s">
        <v>28</v>
      </c>
      <c r="F870" s="4">
        <v>333.78</v>
      </c>
      <c r="G870" s="4">
        <v>711.08</v>
      </c>
      <c r="H870" s="4">
        <v>1044.86</v>
      </c>
      <c r="I870" s="4">
        <v>2089.72</v>
      </c>
      <c r="J870" s="4"/>
      <c r="K870" s="4">
        <v>3134.58</v>
      </c>
      <c r="L870" s="5">
        <v>2.0</v>
      </c>
      <c r="M870" s="4" t="str">
        <f t="shared" si="85"/>
        <v> R$  1,422.16 </v>
      </c>
      <c r="N870" s="4" t="str">
        <f t="shared" si="86"/>
        <v> R$  667.56 </v>
      </c>
      <c r="O870" s="3"/>
      <c r="P870" s="3"/>
    </row>
    <row r="871" ht="13.5" customHeight="1">
      <c r="A871" s="3">
        <v>4.0803064E8</v>
      </c>
      <c r="B871" s="3" t="s">
        <v>912</v>
      </c>
      <c r="C871" s="3" t="s">
        <v>726</v>
      </c>
      <c r="D871" s="3" t="s">
        <v>33</v>
      </c>
      <c r="E871" s="3" t="s">
        <v>28</v>
      </c>
      <c r="F871" s="4">
        <v>470.0</v>
      </c>
      <c r="G871" s="4">
        <v>943.0</v>
      </c>
      <c r="H871" s="4">
        <v>1413.0</v>
      </c>
      <c r="I871" s="4">
        <v>2826.0</v>
      </c>
      <c r="J871" s="4"/>
      <c r="K871" s="4">
        <v>4239.0</v>
      </c>
      <c r="L871" s="5">
        <v>2.0</v>
      </c>
      <c r="M871" s="4" t="str">
        <f t="shared" si="85"/>
        <v> R$  1,886.00 </v>
      </c>
      <c r="N871" s="4" t="str">
        <f t="shared" si="86"/>
        <v> R$  940.00 </v>
      </c>
      <c r="O871" s="3"/>
      <c r="P871" s="3"/>
    </row>
    <row r="872" ht="13.5" customHeight="1">
      <c r="A872" s="3">
        <v>4.08030178E8</v>
      </c>
      <c r="B872" s="3" t="s">
        <v>913</v>
      </c>
      <c r="C872" s="3" t="s">
        <v>726</v>
      </c>
      <c r="D872" s="3" t="s">
        <v>33</v>
      </c>
      <c r="E872" s="3" t="s">
        <v>28</v>
      </c>
      <c r="F872" s="4">
        <v>611.0</v>
      </c>
      <c r="G872" s="4">
        <v>943.0</v>
      </c>
      <c r="H872" s="4">
        <v>1554.0</v>
      </c>
      <c r="I872" s="4">
        <v>3108.0</v>
      </c>
      <c r="J872" s="4"/>
      <c r="K872" s="4">
        <v>4662.0</v>
      </c>
      <c r="L872" s="5">
        <v>2.0</v>
      </c>
      <c r="M872" s="4" t="str">
        <f t="shared" si="85"/>
        <v> R$  1,886.00 </v>
      </c>
      <c r="N872" s="4" t="str">
        <f t="shared" si="86"/>
        <v> R$  1,222.00 </v>
      </c>
      <c r="O872" s="3"/>
      <c r="P872" s="3"/>
    </row>
    <row r="873" ht="13.5" customHeight="1">
      <c r="A873" s="3">
        <v>4.08030852E8</v>
      </c>
      <c r="B873" s="3" t="s">
        <v>914</v>
      </c>
      <c r="C873" s="3" t="s">
        <v>726</v>
      </c>
      <c r="D873" s="3" t="s">
        <v>33</v>
      </c>
      <c r="E873" s="3" t="s">
        <v>28</v>
      </c>
      <c r="F873" s="4">
        <v>1002.24</v>
      </c>
      <c r="G873" s="4">
        <v>1638.49</v>
      </c>
      <c r="H873" s="4">
        <v>2640.73</v>
      </c>
      <c r="I873" s="4">
        <v>5281.46</v>
      </c>
      <c r="J873" s="4"/>
      <c r="K873" s="4">
        <v>7922.19</v>
      </c>
      <c r="L873" s="5">
        <v>2.0</v>
      </c>
      <c r="M873" s="4" t="str">
        <f t="shared" si="85"/>
        <v> R$  3,276.98 </v>
      </c>
      <c r="N873" s="4" t="str">
        <f t="shared" si="86"/>
        <v> R$  2,004.48 </v>
      </c>
      <c r="O873" s="3"/>
      <c r="P873" s="3"/>
    </row>
    <row r="874" ht="13.5" customHeight="1">
      <c r="A874" s="3">
        <v>4.0803086E8</v>
      </c>
      <c r="B874" s="3" t="s">
        <v>915</v>
      </c>
      <c r="C874" s="3" t="s">
        <v>726</v>
      </c>
      <c r="D874" s="3" t="s">
        <v>33</v>
      </c>
      <c r="E874" s="3" t="s">
        <v>28</v>
      </c>
      <c r="F874" s="4">
        <v>1435.21</v>
      </c>
      <c r="G874" s="4">
        <v>2154.73</v>
      </c>
      <c r="H874" s="4">
        <v>3589.94</v>
      </c>
      <c r="I874" s="4">
        <v>7179.88</v>
      </c>
      <c r="J874" s="4"/>
      <c r="K874" s="4">
        <v>10769.82</v>
      </c>
      <c r="L874" s="5">
        <v>2.0</v>
      </c>
      <c r="M874" s="4" t="str">
        <f t="shared" si="85"/>
        <v> R$  4,309.46 </v>
      </c>
      <c r="N874" s="4" t="str">
        <f t="shared" si="86"/>
        <v> R$  2,870.42 </v>
      </c>
      <c r="O874" s="3"/>
      <c r="P874" s="3"/>
    </row>
    <row r="875" ht="13.5" customHeight="1">
      <c r="A875" s="3">
        <v>4.08030909E8</v>
      </c>
      <c r="B875" s="3" t="s">
        <v>916</v>
      </c>
      <c r="C875" s="3" t="s">
        <v>726</v>
      </c>
      <c r="D875" s="3" t="s">
        <v>33</v>
      </c>
      <c r="E875" s="3" t="s">
        <v>28</v>
      </c>
      <c r="F875" s="4">
        <v>1435.21</v>
      </c>
      <c r="G875" s="4">
        <v>2317.68</v>
      </c>
      <c r="H875" s="4">
        <v>3752.89</v>
      </c>
      <c r="I875" s="4">
        <v>7505.78</v>
      </c>
      <c r="J875" s="4"/>
      <c r="K875" s="4">
        <v>11258.67</v>
      </c>
      <c r="L875" s="5">
        <v>2.0</v>
      </c>
      <c r="M875" s="4" t="str">
        <f t="shared" si="85"/>
        <v> R$  4,635.36 </v>
      </c>
      <c r="N875" s="4" t="str">
        <f t="shared" si="86"/>
        <v> R$  2,870.42 </v>
      </c>
      <c r="O875" s="3"/>
      <c r="P875" s="3"/>
    </row>
    <row r="876" ht="13.5" customHeight="1">
      <c r="A876" s="3">
        <v>4.08010029E8</v>
      </c>
      <c r="B876" s="3" t="s">
        <v>917</v>
      </c>
      <c r="C876" s="3" t="s">
        <v>726</v>
      </c>
      <c r="D876" s="3" t="s">
        <v>33</v>
      </c>
      <c r="E876" s="3" t="s">
        <v>28</v>
      </c>
      <c r="F876" s="4">
        <v>166.68</v>
      </c>
      <c r="G876" s="4">
        <v>210.72</v>
      </c>
      <c r="H876" s="4">
        <v>377.4</v>
      </c>
      <c r="I876" s="4">
        <v>754.8</v>
      </c>
      <c r="J876" s="4"/>
      <c r="K876" s="4">
        <v>1132.2</v>
      </c>
      <c r="L876" s="5">
        <v>2.0</v>
      </c>
      <c r="M876" s="4" t="str">
        <f t="shared" si="85"/>
        <v> R$  421.44 </v>
      </c>
      <c r="N876" s="4" t="str">
        <f t="shared" si="86"/>
        <v> R$  333.36 </v>
      </c>
      <c r="O876" s="3"/>
      <c r="P876" s="3"/>
    </row>
    <row r="877" ht="13.5" customHeight="1">
      <c r="A877" s="3">
        <v>4.08020083E8</v>
      </c>
      <c r="B877" s="3" t="s">
        <v>918</v>
      </c>
      <c r="C877" s="3" t="s">
        <v>726</v>
      </c>
      <c r="D877" s="3" t="s">
        <v>33</v>
      </c>
      <c r="E877" s="3" t="s">
        <v>28</v>
      </c>
      <c r="F877" s="4">
        <v>165.23</v>
      </c>
      <c r="G877" s="4">
        <v>237.35</v>
      </c>
      <c r="H877" s="4">
        <v>402.58</v>
      </c>
      <c r="I877" s="4">
        <v>805.16</v>
      </c>
      <c r="J877" s="4"/>
      <c r="K877" s="4">
        <v>1207.74</v>
      </c>
      <c r="L877" s="5">
        <v>2.0</v>
      </c>
      <c r="M877" s="4" t="str">
        <f t="shared" si="85"/>
        <v> R$  474.70 </v>
      </c>
      <c r="N877" s="4" t="str">
        <f t="shared" si="86"/>
        <v> R$  330.46 </v>
      </c>
      <c r="O877" s="3"/>
      <c r="P877" s="3"/>
    </row>
    <row r="878" ht="13.5" customHeight="1">
      <c r="A878" s="3">
        <v>4.08050101E8</v>
      </c>
      <c r="B878" s="3" t="s">
        <v>919</v>
      </c>
      <c r="C878" s="3" t="s">
        <v>726</v>
      </c>
      <c r="D878" s="3" t="s">
        <v>27</v>
      </c>
      <c r="E878" s="3" t="s">
        <v>28</v>
      </c>
      <c r="F878" s="4">
        <v>123.51</v>
      </c>
      <c r="G878" s="4">
        <v>220.55</v>
      </c>
      <c r="H878" s="4">
        <v>344.06</v>
      </c>
      <c r="I878" s="4">
        <v>1032.18</v>
      </c>
      <c r="J878" s="4"/>
      <c r="K878" s="4">
        <v>1376.24</v>
      </c>
      <c r="L878" s="5">
        <v>3.0</v>
      </c>
      <c r="M878" s="4" t="str">
        <f t="shared" si="85"/>
        <v> R$  661.65 </v>
      </c>
      <c r="N878" s="4" t="str">
        <f t="shared" si="86"/>
        <v> R$  370.53 </v>
      </c>
      <c r="O878" s="3"/>
      <c r="P878" s="3"/>
    </row>
    <row r="879" ht="13.5" customHeight="1">
      <c r="A879" s="3">
        <v>4.08020504E8</v>
      </c>
      <c r="B879" s="3" t="s">
        <v>920</v>
      </c>
      <c r="C879" s="3" t="s">
        <v>726</v>
      </c>
      <c r="D879" s="3" t="s">
        <v>27</v>
      </c>
      <c r="E879" s="3" t="s">
        <v>28</v>
      </c>
      <c r="F879" s="4">
        <v>100.99</v>
      </c>
      <c r="G879" s="4">
        <v>160.65</v>
      </c>
      <c r="H879" s="4">
        <v>261.64</v>
      </c>
      <c r="I879" s="4">
        <v>1046.56</v>
      </c>
      <c r="J879" s="4"/>
      <c r="K879" s="4">
        <v>1308.2</v>
      </c>
      <c r="L879" s="5">
        <v>4.0</v>
      </c>
      <c r="M879" s="4" t="str">
        <f t="shared" si="85"/>
        <v> R$  642.60 </v>
      </c>
      <c r="N879" s="4" t="str">
        <f t="shared" si="86"/>
        <v> R$  403.96 </v>
      </c>
      <c r="O879" s="3"/>
      <c r="P879" s="3"/>
    </row>
    <row r="880" ht="13.5" customHeight="1">
      <c r="A880" s="11">
        <v>4.08050322E8</v>
      </c>
      <c r="B880" s="11" t="s">
        <v>921</v>
      </c>
      <c r="C880" s="11" t="s">
        <v>726</v>
      </c>
      <c r="D880" s="11" t="s">
        <v>27</v>
      </c>
      <c r="E880" s="11" t="s">
        <v>28</v>
      </c>
      <c r="F880" s="12">
        <v>79.75</v>
      </c>
      <c r="G880" s="12">
        <v>133.55</v>
      </c>
      <c r="H880" s="12">
        <v>213.3</v>
      </c>
      <c r="I880" s="12">
        <v>1066.5</v>
      </c>
      <c r="J880" s="12"/>
      <c r="K880" s="12">
        <v>1279.8</v>
      </c>
      <c r="L880" s="13">
        <v>5.0</v>
      </c>
      <c r="M880" s="12" t="str">
        <f>G880*4</f>
        <v> R$  534.20 </v>
      </c>
      <c r="N880" s="12" t="str">
        <f>F880*4</f>
        <v> R$  319.00 </v>
      </c>
      <c r="O880" s="12" t="str">
        <f>H880*1</f>
        <v> R$  213.30 </v>
      </c>
      <c r="P880" s="11"/>
    </row>
    <row r="881" ht="13.5" customHeight="1">
      <c r="A881" s="21">
        <v>4.08020415E8</v>
      </c>
      <c r="B881" s="21" t="s">
        <v>922</v>
      </c>
      <c r="C881" s="16" t="s">
        <v>726</v>
      </c>
      <c r="D881" s="16" t="s">
        <v>27</v>
      </c>
      <c r="E881" s="16" t="s">
        <v>28</v>
      </c>
      <c r="F881" s="17">
        <v>132.66</v>
      </c>
      <c r="G881" s="17">
        <v>233.71</v>
      </c>
      <c r="H881" s="17">
        <v>366.37</v>
      </c>
      <c r="I881" s="17">
        <v>1099.11</v>
      </c>
      <c r="J881" s="17"/>
      <c r="K881" s="17">
        <v>1465.48</v>
      </c>
      <c r="L881" s="18">
        <v>3.0</v>
      </c>
      <c r="M881" s="22"/>
      <c r="N881" s="22"/>
      <c r="O881" s="25"/>
      <c r="P881" s="24">
        <v>1099.11</v>
      </c>
      <c r="Q881" s="20" t="s">
        <v>923</v>
      </c>
    </row>
    <row r="882" ht="13.5" customHeight="1">
      <c r="A882" s="11">
        <v>4.0802049E8</v>
      </c>
      <c r="B882" s="11" t="s">
        <v>924</v>
      </c>
      <c r="C882" s="11" t="s">
        <v>726</v>
      </c>
      <c r="D882" s="11" t="s">
        <v>27</v>
      </c>
      <c r="E882" s="11" t="s">
        <v>28</v>
      </c>
      <c r="F882" s="12">
        <v>95.78</v>
      </c>
      <c r="G882" s="12">
        <v>126.31</v>
      </c>
      <c r="H882" s="12">
        <v>222.09</v>
      </c>
      <c r="I882" s="12">
        <v>1110.45</v>
      </c>
      <c r="J882" s="12"/>
      <c r="K882" s="12">
        <v>1332.54</v>
      </c>
      <c r="L882" s="13">
        <v>5.0</v>
      </c>
      <c r="M882" s="12" t="str">
        <f>G882*4</f>
        <v> R$  505.24 </v>
      </c>
      <c r="N882" s="12" t="str">
        <f>F882*4</f>
        <v> R$  383.12 </v>
      </c>
      <c r="O882" s="12" t="str">
        <f>H882*1</f>
        <v> R$  222.09 </v>
      </c>
      <c r="P882" s="11"/>
    </row>
    <row r="883" ht="13.5" customHeight="1">
      <c r="A883" s="3">
        <v>4.08060107E8</v>
      </c>
      <c r="B883" s="3" t="s">
        <v>925</v>
      </c>
      <c r="C883" s="3" t="s">
        <v>726</v>
      </c>
      <c r="D883" s="3" t="s">
        <v>27</v>
      </c>
      <c r="E883" s="3" t="s">
        <v>28</v>
      </c>
      <c r="F883" s="4">
        <v>162.94</v>
      </c>
      <c r="G883" s="4">
        <v>266.41</v>
      </c>
      <c r="H883" s="4">
        <v>429.35</v>
      </c>
      <c r="I883" s="4">
        <v>1288.05</v>
      </c>
      <c r="J883" s="4"/>
      <c r="K883" s="4">
        <v>1717.4</v>
      </c>
      <c r="L883" s="5">
        <v>3.0</v>
      </c>
      <c r="M883" s="4" t="str">
        <f t="shared" ref="M883:M913" si="87">G883*L883</f>
        <v> R$  799.23 </v>
      </c>
      <c r="N883" s="4" t="str">
        <f t="shared" ref="N883:N913" si="88">F883*L883</f>
        <v> R$  488.82 </v>
      </c>
      <c r="O883" s="3"/>
      <c r="P883" s="3"/>
    </row>
    <row r="884" ht="13.5" customHeight="1">
      <c r="A884" s="3">
        <v>4.08050802E8</v>
      </c>
      <c r="B884" s="3" t="s">
        <v>926</v>
      </c>
      <c r="C884" s="3" t="s">
        <v>726</v>
      </c>
      <c r="D884" s="3" t="s">
        <v>27</v>
      </c>
      <c r="E884" s="3" t="s">
        <v>28</v>
      </c>
      <c r="F884" s="4">
        <v>225.27</v>
      </c>
      <c r="G884" s="4">
        <v>534.15</v>
      </c>
      <c r="H884" s="4">
        <v>759.42</v>
      </c>
      <c r="I884" s="4">
        <v>1518.84</v>
      </c>
      <c r="J884" s="4"/>
      <c r="K884" s="4">
        <v>2278.26</v>
      </c>
      <c r="L884" s="5">
        <v>2.0</v>
      </c>
      <c r="M884" s="4" t="str">
        <f t="shared" si="87"/>
        <v> R$  1,068.30 </v>
      </c>
      <c r="N884" s="4" t="str">
        <f t="shared" si="88"/>
        <v> R$  450.54 </v>
      </c>
      <c r="O884" s="3"/>
      <c r="P884" s="3"/>
    </row>
    <row r="885" ht="13.5" customHeight="1">
      <c r="A885" s="3">
        <v>4.08040122E8</v>
      </c>
      <c r="B885" s="3" t="s">
        <v>927</v>
      </c>
      <c r="C885" s="3" t="s">
        <v>726</v>
      </c>
      <c r="D885" s="3" t="s">
        <v>27</v>
      </c>
      <c r="E885" s="3" t="s">
        <v>28</v>
      </c>
      <c r="F885" s="4">
        <v>225.28</v>
      </c>
      <c r="G885" s="4">
        <v>534.15</v>
      </c>
      <c r="H885" s="4">
        <v>759.43</v>
      </c>
      <c r="I885" s="4">
        <v>1518.86</v>
      </c>
      <c r="J885" s="4"/>
      <c r="K885" s="4">
        <v>2278.29</v>
      </c>
      <c r="L885" s="5">
        <v>2.0</v>
      </c>
      <c r="M885" s="4" t="str">
        <f t="shared" si="87"/>
        <v> R$  1,068.30 </v>
      </c>
      <c r="N885" s="4" t="str">
        <f t="shared" si="88"/>
        <v> R$  450.56 </v>
      </c>
      <c r="O885" s="3"/>
      <c r="P885" s="3"/>
    </row>
    <row r="886" ht="13.5" customHeight="1">
      <c r="A886" s="3">
        <v>4.08040025E8</v>
      </c>
      <c r="B886" s="3" t="s">
        <v>928</v>
      </c>
      <c r="C886" s="3" t="s">
        <v>726</v>
      </c>
      <c r="D886" s="3" t="s">
        <v>27</v>
      </c>
      <c r="E886" s="3" t="s">
        <v>28</v>
      </c>
      <c r="F886" s="4">
        <v>189.66</v>
      </c>
      <c r="G886" s="4">
        <v>595.29</v>
      </c>
      <c r="H886" s="4">
        <v>784.95</v>
      </c>
      <c r="I886" s="4">
        <v>1569.9</v>
      </c>
      <c r="J886" s="4"/>
      <c r="K886" s="4">
        <v>2354.85</v>
      </c>
      <c r="L886" s="5">
        <v>2.0</v>
      </c>
      <c r="M886" s="4" t="str">
        <f t="shared" si="87"/>
        <v> R$  1,190.58 </v>
      </c>
      <c r="N886" s="4" t="str">
        <f t="shared" si="88"/>
        <v> R$  379.32 </v>
      </c>
      <c r="O886" s="3"/>
      <c r="P886" s="3"/>
    </row>
    <row r="887" ht="13.5" customHeight="1">
      <c r="A887" s="3">
        <v>4.08040033E8</v>
      </c>
      <c r="B887" s="3" t="s">
        <v>929</v>
      </c>
      <c r="C887" s="3" t="s">
        <v>726</v>
      </c>
      <c r="D887" s="3" t="s">
        <v>33</v>
      </c>
      <c r="E887" s="3" t="s">
        <v>28</v>
      </c>
      <c r="F887" s="4">
        <v>189.66</v>
      </c>
      <c r="G887" s="4">
        <v>595.29</v>
      </c>
      <c r="H887" s="4">
        <v>784.95</v>
      </c>
      <c r="I887" s="4">
        <v>1569.9</v>
      </c>
      <c r="J887" s="4"/>
      <c r="K887" s="4">
        <v>2354.85</v>
      </c>
      <c r="L887" s="5">
        <v>2.0</v>
      </c>
      <c r="M887" s="4" t="str">
        <f t="shared" si="87"/>
        <v> R$  1,190.58 </v>
      </c>
      <c r="N887" s="4" t="str">
        <f t="shared" si="88"/>
        <v> R$  379.32 </v>
      </c>
      <c r="O887" s="3"/>
      <c r="P887" s="3"/>
    </row>
    <row r="888" ht="13.5" customHeight="1">
      <c r="A888" s="3">
        <v>4.08030704E8</v>
      </c>
      <c r="B888" s="3" t="s">
        <v>930</v>
      </c>
      <c r="C888" s="3" t="s">
        <v>726</v>
      </c>
      <c r="D888" s="3" t="s">
        <v>33</v>
      </c>
      <c r="E888" s="3" t="s">
        <v>28</v>
      </c>
      <c r="F888" s="4">
        <v>230.0</v>
      </c>
      <c r="G888" s="4">
        <v>755.52</v>
      </c>
      <c r="H888" s="4">
        <v>985.52</v>
      </c>
      <c r="I888" s="4">
        <v>1971.04</v>
      </c>
      <c r="J888" s="4"/>
      <c r="K888" s="4">
        <v>2956.56</v>
      </c>
      <c r="L888" s="5">
        <v>2.0</v>
      </c>
      <c r="M888" s="4" t="str">
        <f t="shared" si="87"/>
        <v> R$  1,511.04 </v>
      </c>
      <c r="N888" s="4" t="str">
        <f t="shared" si="88"/>
        <v> R$  460.00 </v>
      </c>
      <c r="O888" s="3"/>
      <c r="P888" s="3"/>
    </row>
    <row r="889" ht="13.5" customHeight="1">
      <c r="A889" s="3">
        <v>4.08060514E8</v>
      </c>
      <c r="B889" s="3" t="s">
        <v>931</v>
      </c>
      <c r="C889" s="3" t="s">
        <v>726</v>
      </c>
      <c r="D889" s="3" t="s">
        <v>33</v>
      </c>
      <c r="E889" s="3" t="s">
        <v>28</v>
      </c>
      <c r="F889" s="4">
        <v>334.84</v>
      </c>
      <c r="G889" s="4">
        <v>962.17</v>
      </c>
      <c r="H889" s="4">
        <v>1297.01</v>
      </c>
      <c r="I889" s="4">
        <v>2594.02</v>
      </c>
      <c r="J889" s="4"/>
      <c r="K889" s="4">
        <v>3891.03</v>
      </c>
      <c r="L889" s="5">
        <v>2.0</v>
      </c>
      <c r="M889" s="4" t="str">
        <f t="shared" si="87"/>
        <v> R$  1,924.34 </v>
      </c>
      <c r="N889" s="4" t="str">
        <f t="shared" si="88"/>
        <v> R$  669.68 </v>
      </c>
      <c r="O889" s="3"/>
      <c r="P889" s="3"/>
    </row>
    <row r="890" ht="13.5" customHeight="1">
      <c r="A890" s="3">
        <v>4.0803069E8</v>
      </c>
      <c r="B890" s="3" t="s">
        <v>932</v>
      </c>
      <c r="C890" s="3" t="s">
        <v>726</v>
      </c>
      <c r="D890" s="3" t="s">
        <v>33</v>
      </c>
      <c r="E890" s="3" t="s">
        <v>28</v>
      </c>
      <c r="F890" s="4">
        <v>874.95</v>
      </c>
      <c r="G890" s="4">
        <v>1998.13</v>
      </c>
      <c r="H890" s="4">
        <v>2873.08</v>
      </c>
      <c r="I890" s="4">
        <v>5746.16</v>
      </c>
      <c r="J890" s="4"/>
      <c r="K890" s="4">
        <v>8619.24</v>
      </c>
      <c r="L890" s="5">
        <v>2.0</v>
      </c>
      <c r="M890" s="4" t="str">
        <f t="shared" si="87"/>
        <v> R$  3,996.26 </v>
      </c>
      <c r="N890" s="4" t="str">
        <f t="shared" si="88"/>
        <v> R$  1,749.90 </v>
      </c>
      <c r="O890" s="3"/>
      <c r="P890" s="3"/>
    </row>
    <row r="891" ht="13.5" customHeight="1">
      <c r="A891" s="3">
        <v>4.08040173E8</v>
      </c>
      <c r="B891" s="3" t="s">
        <v>933</v>
      </c>
      <c r="C891" s="3" t="s">
        <v>726</v>
      </c>
      <c r="D891" s="3" t="s">
        <v>33</v>
      </c>
      <c r="E891" s="3" t="s">
        <v>28</v>
      </c>
      <c r="F891" s="4">
        <v>37.24</v>
      </c>
      <c r="G891" s="4">
        <v>112.8</v>
      </c>
      <c r="H891" s="4">
        <v>150.04</v>
      </c>
      <c r="I891" s="4">
        <v>300.08</v>
      </c>
      <c r="J891" s="4"/>
      <c r="K891" s="4">
        <v>450.12</v>
      </c>
      <c r="L891" s="5">
        <v>2.0</v>
      </c>
      <c r="M891" s="4" t="str">
        <f t="shared" si="87"/>
        <v> R$  225.60 </v>
      </c>
      <c r="N891" s="4" t="str">
        <f t="shared" si="88"/>
        <v> R$  74.48 </v>
      </c>
      <c r="O891" s="3"/>
      <c r="P891" s="3"/>
    </row>
    <row r="892" ht="13.5" customHeight="1">
      <c r="A892" s="3">
        <v>4.08010207E8</v>
      </c>
      <c r="B892" s="3" t="s">
        <v>934</v>
      </c>
      <c r="C892" s="3" t="s">
        <v>726</v>
      </c>
      <c r="D892" s="3" t="s">
        <v>27</v>
      </c>
      <c r="E892" s="3" t="s">
        <v>28</v>
      </c>
      <c r="F892" s="4">
        <v>284.85</v>
      </c>
      <c r="G892" s="4">
        <v>168.05</v>
      </c>
      <c r="H892" s="4">
        <v>452.9</v>
      </c>
      <c r="I892" s="4">
        <v>905.8</v>
      </c>
      <c r="J892" s="4"/>
      <c r="K892" s="4">
        <v>1358.7</v>
      </c>
      <c r="L892" s="5">
        <v>2.0</v>
      </c>
      <c r="M892" s="4" t="str">
        <f t="shared" si="87"/>
        <v> R$  336.10 </v>
      </c>
      <c r="N892" s="4" t="str">
        <f t="shared" si="88"/>
        <v> R$  569.70 </v>
      </c>
      <c r="O892" s="3"/>
      <c r="P892" s="3"/>
    </row>
    <row r="893" ht="13.5" customHeight="1">
      <c r="A893" s="3">
        <v>4.08030755E8</v>
      </c>
      <c r="B893" s="3" t="s">
        <v>935</v>
      </c>
      <c r="C893" s="3" t="s">
        <v>726</v>
      </c>
      <c r="D893" s="3" t="s">
        <v>27</v>
      </c>
      <c r="E893" s="3" t="s">
        <v>28</v>
      </c>
      <c r="F893" s="4">
        <v>133.35</v>
      </c>
      <c r="G893" s="4">
        <v>129.61</v>
      </c>
      <c r="H893" s="4">
        <v>262.96</v>
      </c>
      <c r="I893" s="4">
        <v>1051.84</v>
      </c>
      <c r="J893" s="4"/>
      <c r="K893" s="4">
        <v>1314.8</v>
      </c>
      <c r="L893" s="5">
        <v>4.0</v>
      </c>
      <c r="M893" s="4" t="str">
        <f t="shared" si="87"/>
        <v> R$  518.44 </v>
      </c>
      <c r="N893" s="4" t="str">
        <f t="shared" si="88"/>
        <v> R$  533.40 </v>
      </c>
      <c r="O893" s="3"/>
      <c r="P893" s="3"/>
    </row>
    <row r="894" ht="13.5" customHeight="1">
      <c r="A894" s="3">
        <v>4.08020636E8</v>
      </c>
      <c r="B894" s="3" t="s">
        <v>936</v>
      </c>
      <c r="C894" s="3" t="s">
        <v>726</v>
      </c>
      <c r="D894" s="3" t="s">
        <v>27</v>
      </c>
      <c r="E894" s="3" t="s">
        <v>28</v>
      </c>
      <c r="F894" s="4">
        <v>134.71</v>
      </c>
      <c r="G894" s="4">
        <v>237.17</v>
      </c>
      <c r="H894" s="4">
        <v>371.88</v>
      </c>
      <c r="I894" s="4">
        <v>1115.64</v>
      </c>
      <c r="J894" s="4"/>
      <c r="K894" s="4">
        <v>1487.52</v>
      </c>
      <c r="L894" s="5">
        <v>3.0</v>
      </c>
      <c r="M894" s="4" t="str">
        <f t="shared" si="87"/>
        <v> R$  711.51 </v>
      </c>
      <c r="N894" s="4" t="str">
        <f t="shared" si="88"/>
        <v> R$  404.13 </v>
      </c>
      <c r="O894" s="3"/>
      <c r="P894" s="3"/>
    </row>
    <row r="895" ht="13.5" customHeight="1">
      <c r="A895" s="3">
        <v>4.08030364E8</v>
      </c>
      <c r="B895" s="3" t="s">
        <v>937</v>
      </c>
      <c r="C895" s="3" t="s">
        <v>726</v>
      </c>
      <c r="D895" s="3" t="s">
        <v>33</v>
      </c>
      <c r="E895" s="3" t="s">
        <v>28</v>
      </c>
      <c r="F895" s="4">
        <v>470.0</v>
      </c>
      <c r="G895" s="4">
        <v>795.63</v>
      </c>
      <c r="H895" s="4">
        <v>1265.63</v>
      </c>
      <c r="I895" s="4">
        <v>2531.26</v>
      </c>
      <c r="J895" s="4"/>
      <c r="K895" s="4">
        <v>3796.89</v>
      </c>
      <c r="L895" s="5">
        <v>2.0</v>
      </c>
      <c r="M895" s="4" t="str">
        <f t="shared" si="87"/>
        <v> R$  1,591.26 </v>
      </c>
      <c r="N895" s="4" t="str">
        <f t="shared" si="88"/>
        <v> R$  940.00 </v>
      </c>
      <c r="O895" s="3"/>
      <c r="P895" s="3"/>
    </row>
    <row r="896" ht="13.5" customHeight="1">
      <c r="A896" s="3">
        <v>4.08030127E8</v>
      </c>
      <c r="B896" s="3" t="s">
        <v>938</v>
      </c>
      <c r="C896" s="3" t="s">
        <v>726</v>
      </c>
      <c r="D896" s="3" t="s">
        <v>33</v>
      </c>
      <c r="E896" s="3" t="s">
        <v>28</v>
      </c>
      <c r="F896" s="4">
        <v>470.0</v>
      </c>
      <c r="G896" s="4">
        <v>833.15</v>
      </c>
      <c r="H896" s="4">
        <v>1303.15</v>
      </c>
      <c r="I896" s="4">
        <v>2606.3</v>
      </c>
      <c r="J896" s="4"/>
      <c r="K896" s="4">
        <v>3909.45</v>
      </c>
      <c r="L896" s="5">
        <v>2.0</v>
      </c>
      <c r="M896" s="4" t="str">
        <f t="shared" si="87"/>
        <v> R$  1,666.30 </v>
      </c>
      <c r="N896" s="4" t="str">
        <f t="shared" si="88"/>
        <v> R$  940.00 </v>
      </c>
      <c r="O896" s="3"/>
      <c r="P896" s="3"/>
    </row>
    <row r="897" ht="13.5" customHeight="1">
      <c r="A897" s="3">
        <v>4.08030208E8</v>
      </c>
      <c r="B897" s="3" t="s">
        <v>939</v>
      </c>
      <c r="C897" s="3" t="s">
        <v>726</v>
      </c>
      <c r="D897" s="3" t="s">
        <v>33</v>
      </c>
      <c r="E897" s="3" t="s">
        <v>28</v>
      </c>
      <c r="F897" s="4">
        <v>611.0</v>
      </c>
      <c r="G897" s="4">
        <v>943.0</v>
      </c>
      <c r="H897" s="4">
        <v>1554.0</v>
      </c>
      <c r="I897" s="4">
        <v>3108.0</v>
      </c>
      <c r="J897" s="4"/>
      <c r="K897" s="4">
        <v>4662.0</v>
      </c>
      <c r="L897" s="5">
        <v>2.0</v>
      </c>
      <c r="M897" s="4" t="str">
        <f t="shared" si="87"/>
        <v> R$  1,886.00 </v>
      </c>
      <c r="N897" s="4" t="str">
        <f t="shared" si="88"/>
        <v> R$  1,222.00 </v>
      </c>
      <c r="O897" s="3"/>
      <c r="P897" s="3"/>
    </row>
    <row r="898" ht="13.5" customHeight="1">
      <c r="A898" s="3">
        <v>4.08030577E8</v>
      </c>
      <c r="B898" s="3" t="s">
        <v>940</v>
      </c>
      <c r="C898" s="3" t="s">
        <v>726</v>
      </c>
      <c r="D898" s="3" t="s">
        <v>33</v>
      </c>
      <c r="E898" s="3" t="s">
        <v>28</v>
      </c>
      <c r="F898" s="4">
        <v>380.0</v>
      </c>
      <c r="G898" s="4">
        <v>1252.4</v>
      </c>
      <c r="H898" s="4">
        <v>1632.4</v>
      </c>
      <c r="I898" s="4">
        <v>3264.8</v>
      </c>
      <c r="J898" s="4"/>
      <c r="K898" s="4">
        <v>4897.2</v>
      </c>
      <c r="L898" s="5">
        <v>2.0</v>
      </c>
      <c r="M898" s="4" t="str">
        <f t="shared" si="87"/>
        <v> R$  2,504.80 </v>
      </c>
      <c r="N898" s="4" t="str">
        <f t="shared" si="88"/>
        <v> R$  760.00 </v>
      </c>
      <c r="O898" s="3"/>
      <c r="P898" s="3"/>
    </row>
    <row r="899" ht="13.5" customHeight="1">
      <c r="A899" s="3">
        <v>4.08030089E8</v>
      </c>
      <c r="B899" s="3" t="s">
        <v>941</v>
      </c>
      <c r="C899" s="3" t="s">
        <v>726</v>
      </c>
      <c r="D899" s="3" t="s">
        <v>33</v>
      </c>
      <c r="E899" s="3" t="s">
        <v>28</v>
      </c>
      <c r="F899" s="4">
        <v>638.76</v>
      </c>
      <c r="G899" s="4">
        <v>1080.3</v>
      </c>
      <c r="H899" s="4">
        <v>1719.06</v>
      </c>
      <c r="I899" s="4">
        <v>3438.12</v>
      </c>
      <c r="J899" s="4"/>
      <c r="K899" s="4">
        <v>5157.18</v>
      </c>
      <c r="L899" s="5">
        <v>2.0</v>
      </c>
      <c r="M899" s="4" t="str">
        <f t="shared" si="87"/>
        <v> R$  2,160.60 </v>
      </c>
      <c r="N899" s="4" t="str">
        <f t="shared" si="88"/>
        <v> R$  1,277.52 </v>
      </c>
      <c r="O899" s="3"/>
      <c r="P899" s="3"/>
    </row>
    <row r="900" ht="13.5" customHeight="1">
      <c r="A900" s="3">
        <v>4.08030674E8</v>
      </c>
      <c r="B900" s="3" t="s">
        <v>942</v>
      </c>
      <c r="C900" s="3" t="s">
        <v>726</v>
      </c>
      <c r="D900" s="3" t="s">
        <v>33</v>
      </c>
      <c r="E900" s="3" t="s">
        <v>28</v>
      </c>
      <c r="F900" s="4">
        <v>470.0</v>
      </c>
      <c r="G900" s="4">
        <v>1250.27</v>
      </c>
      <c r="H900" s="4">
        <v>1720.27</v>
      </c>
      <c r="I900" s="4">
        <v>3440.54</v>
      </c>
      <c r="J900" s="4"/>
      <c r="K900" s="4">
        <v>5160.81</v>
      </c>
      <c r="L900" s="5">
        <v>2.0</v>
      </c>
      <c r="M900" s="4" t="str">
        <f t="shared" si="87"/>
        <v> R$  2,500.54 </v>
      </c>
      <c r="N900" s="4" t="str">
        <f t="shared" si="88"/>
        <v> R$  940.00 </v>
      </c>
      <c r="O900" s="3"/>
      <c r="P900" s="3"/>
    </row>
    <row r="901" ht="13.5" customHeight="1">
      <c r="A901" s="3">
        <v>4.0803055E8</v>
      </c>
      <c r="B901" s="3" t="s">
        <v>943</v>
      </c>
      <c r="C901" s="3" t="s">
        <v>726</v>
      </c>
      <c r="D901" s="3" t="s">
        <v>33</v>
      </c>
      <c r="E901" s="3" t="s">
        <v>28</v>
      </c>
      <c r="F901" s="4">
        <v>470.0</v>
      </c>
      <c r="G901" s="4">
        <v>1252.4</v>
      </c>
      <c r="H901" s="4">
        <v>1722.4</v>
      </c>
      <c r="I901" s="4">
        <v>3444.8</v>
      </c>
      <c r="J901" s="4"/>
      <c r="K901" s="4">
        <v>5167.2</v>
      </c>
      <c r="L901" s="5">
        <v>2.0</v>
      </c>
      <c r="M901" s="4" t="str">
        <f t="shared" si="87"/>
        <v> R$  2,504.80 </v>
      </c>
      <c r="N901" s="4" t="str">
        <f t="shared" si="88"/>
        <v> R$  940.00 </v>
      </c>
      <c r="O901" s="3"/>
      <c r="P901" s="3"/>
    </row>
    <row r="902" ht="13.5" customHeight="1">
      <c r="A902" s="3">
        <v>4.08030518E8</v>
      </c>
      <c r="B902" s="3" t="s">
        <v>944</v>
      </c>
      <c r="C902" s="3" t="s">
        <v>726</v>
      </c>
      <c r="D902" s="3" t="s">
        <v>33</v>
      </c>
      <c r="E902" s="3" t="s">
        <v>28</v>
      </c>
      <c r="F902" s="4">
        <v>611.0</v>
      </c>
      <c r="G902" s="4">
        <v>1342.23</v>
      </c>
      <c r="H902" s="4">
        <v>1953.23</v>
      </c>
      <c r="I902" s="4">
        <v>3906.46</v>
      </c>
      <c r="J902" s="4"/>
      <c r="K902" s="4">
        <v>5859.69</v>
      </c>
      <c r="L902" s="5">
        <v>2.0</v>
      </c>
      <c r="M902" s="4" t="str">
        <f t="shared" si="87"/>
        <v> R$  2,684.46 </v>
      </c>
      <c r="N902" s="4" t="str">
        <f t="shared" si="88"/>
        <v> R$  1,222.00 </v>
      </c>
      <c r="O902" s="3"/>
      <c r="P902" s="3"/>
    </row>
    <row r="903" ht="13.5" customHeight="1">
      <c r="A903" s="3">
        <v>4.08030682E8</v>
      </c>
      <c r="B903" s="3" t="s">
        <v>945</v>
      </c>
      <c r="C903" s="3" t="s">
        <v>726</v>
      </c>
      <c r="D903" s="3" t="s">
        <v>33</v>
      </c>
      <c r="E903" s="3" t="s">
        <v>28</v>
      </c>
      <c r="F903" s="4">
        <v>611.0</v>
      </c>
      <c r="G903" s="4">
        <v>1395.34</v>
      </c>
      <c r="H903" s="4">
        <v>2006.34</v>
      </c>
      <c r="I903" s="4">
        <v>4012.68</v>
      </c>
      <c r="J903" s="4"/>
      <c r="K903" s="4">
        <v>6019.02</v>
      </c>
      <c r="L903" s="5">
        <v>2.0</v>
      </c>
      <c r="M903" s="4" t="str">
        <f t="shared" si="87"/>
        <v> R$  2,790.68 </v>
      </c>
      <c r="N903" s="4" t="str">
        <f t="shared" si="88"/>
        <v> R$  1,222.00 </v>
      </c>
      <c r="O903" s="3"/>
      <c r="P903" s="3"/>
    </row>
    <row r="904" ht="13.5" customHeight="1">
      <c r="A904" s="3">
        <v>4.08030712E8</v>
      </c>
      <c r="B904" s="3" t="s">
        <v>946</v>
      </c>
      <c r="C904" s="3" t="s">
        <v>726</v>
      </c>
      <c r="D904" s="3" t="s">
        <v>33</v>
      </c>
      <c r="E904" s="3" t="s">
        <v>28</v>
      </c>
      <c r="F904" s="4">
        <v>1155.12</v>
      </c>
      <c r="G904" s="4">
        <v>1625.65</v>
      </c>
      <c r="H904" s="4">
        <v>2780.77</v>
      </c>
      <c r="I904" s="4">
        <v>5561.54</v>
      </c>
      <c r="J904" s="4"/>
      <c r="K904" s="4">
        <v>8342.31</v>
      </c>
      <c r="L904" s="5">
        <v>2.0</v>
      </c>
      <c r="M904" s="4" t="str">
        <f t="shared" si="87"/>
        <v> R$  3,251.30 </v>
      </c>
      <c r="N904" s="4" t="str">
        <f t="shared" si="88"/>
        <v> R$  2,310.24 </v>
      </c>
      <c r="O904" s="3"/>
      <c r="P904" s="3"/>
    </row>
    <row r="905" ht="13.5" customHeight="1">
      <c r="A905" s="3">
        <v>4.08030097E8</v>
      </c>
      <c r="B905" s="3" t="s">
        <v>947</v>
      </c>
      <c r="C905" s="3" t="s">
        <v>726</v>
      </c>
      <c r="D905" s="3" t="s">
        <v>33</v>
      </c>
      <c r="E905" s="3" t="s">
        <v>28</v>
      </c>
      <c r="F905" s="4">
        <v>1155.78</v>
      </c>
      <c r="G905" s="4">
        <v>1625.92</v>
      </c>
      <c r="H905" s="4">
        <v>2781.7</v>
      </c>
      <c r="I905" s="4">
        <v>5563.4</v>
      </c>
      <c r="J905" s="4"/>
      <c r="K905" s="4">
        <v>8345.1</v>
      </c>
      <c r="L905" s="5">
        <v>2.0</v>
      </c>
      <c r="M905" s="4" t="str">
        <f t="shared" si="87"/>
        <v> R$  3,251.84 </v>
      </c>
      <c r="N905" s="4" t="str">
        <f t="shared" si="88"/>
        <v> R$  2,311.56 </v>
      </c>
      <c r="O905" s="3"/>
      <c r="P905" s="3"/>
    </row>
    <row r="906" ht="13.5" customHeight="1">
      <c r="A906" s="3">
        <v>4.0803072E8</v>
      </c>
      <c r="B906" s="3" t="s">
        <v>948</v>
      </c>
      <c r="C906" s="3" t="s">
        <v>726</v>
      </c>
      <c r="D906" s="3" t="s">
        <v>33</v>
      </c>
      <c r="E906" s="3" t="s">
        <v>28</v>
      </c>
      <c r="F906" s="4">
        <v>874.95</v>
      </c>
      <c r="G906" s="4">
        <v>1998.13</v>
      </c>
      <c r="H906" s="4">
        <v>2873.08</v>
      </c>
      <c r="I906" s="4">
        <v>5746.16</v>
      </c>
      <c r="J906" s="4"/>
      <c r="K906" s="4">
        <v>8619.24</v>
      </c>
      <c r="L906" s="5">
        <v>2.0</v>
      </c>
      <c r="M906" s="4" t="str">
        <f t="shared" si="87"/>
        <v> R$  3,996.26 </v>
      </c>
      <c r="N906" s="4" t="str">
        <f t="shared" si="88"/>
        <v> R$  1,749.90 </v>
      </c>
      <c r="O906" s="3"/>
      <c r="P906" s="3"/>
    </row>
    <row r="907" ht="13.5" customHeight="1">
      <c r="A907" s="3">
        <v>4.08030666E8</v>
      </c>
      <c r="B907" s="3" t="s">
        <v>949</v>
      </c>
      <c r="C907" s="3" t="s">
        <v>726</v>
      </c>
      <c r="D907" s="3" t="s">
        <v>33</v>
      </c>
      <c r="E907" s="3" t="s">
        <v>28</v>
      </c>
      <c r="F907" s="4">
        <v>1435.21</v>
      </c>
      <c r="G907" s="4">
        <v>2344.88</v>
      </c>
      <c r="H907" s="4">
        <v>3780.09</v>
      </c>
      <c r="I907" s="4">
        <v>7560.18</v>
      </c>
      <c r="J907" s="4"/>
      <c r="K907" s="4">
        <v>11340.27</v>
      </c>
      <c r="L907" s="5">
        <v>2.0</v>
      </c>
      <c r="M907" s="4" t="str">
        <f t="shared" si="87"/>
        <v> R$  4,689.76 </v>
      </c>
      <c r="N907" s="4" t="str">
        <f t="shared" si="88"/>
        <v> R$  2,870.42 </v>
      </c>
      <c r="O907" s="3"/>
      <c r="P907" s="3"/>
    </row>
    <row r="908" ht="13.5" customHeight="1">
      <c r="A908" s="3">
        <v>4.08060409E8</v>
      </c>
      <c r="B908" s="3" t="s">
        <v>950</v>
      </c>
      <c r="C908" s="3" t="s">
        <v>726</v>
      </c>
      <c r="D908" s="3" t="s">
        <v>27</v>
      </c>
      <c r="E908" s="3" t="s">
        <v>28</v>
      </c>
      <c r="F908" s="4">
        <v>61.56</v>
      </c>
      <c r="G908" s="4">
        <v>163.61</v>
      </c>
      <c r="H908" s="4">
        <v>225.17</v>
      </c>
      <c r="I908" s="4">
        <v>675.51</v>
      </c>
      <c r="J908" s="4"/>
      <c r="K908" s="4">
        <v>900.68</v>
      </c>
      <c r="L908" s="5">
        <v>3.0</v>
      </c>
      <c r="M908" s="4" t="str">
        <f t="shared" si="87"/>
        <v> R$  490.83 </v>
      </c>
      <c r="N908" s="4" t="str">
        <f t="shared" si="88"/>
        <v> R$  184.68 </v>
      </c>
      <c r="O908" s="3"/>
      <c r="P908" s="3"/>
    </row>
    <row r="909" ht="13.5" customHeight="1">
      <c r="A909" s="3">
        <v>4.08060492E8</v>
      </c>
      <c r="B909" s="3" t="s">
        <v>951</v>
      </c>
      <c r="C909" s="3" t="s">
        <v>726</v>
      </c>
      <c r="D909" s="3" t="s">
        <v>33</v>
      </c>
      <c r="E909" s="3" t="s">
        <v>28</v>
      </c>
      <c r="F909" s="4">
        <v>176.59</v>
      </c>
      <c r="G909" s="4">
        <v>162.33</v>
      </c>
      <c r="H909" s="4">
        <v>338.92</v>
      </c>
      <c r="I909" s="4">
        <v>677.84</v>
      </c>
      <c r="J909" s="4"/>
      <c r="K909" s="4">
        <v>1016.76</v>
      </c>
      <c r="L909" s="5">
        <v>2.0</v>
      </c>
      <c r="M909" s="4" t="str">
        <f t="shared" si="87"/>
        <v> R$  324.66 </v>
      </c>
      <c r="N909" s="4" t="str">
        <f t="shared" si="88"/>
        <v> R$  353.18 </v>
      </c>
      <c r="O909" s="3"/>
      <c r="P909" s="3"/>
    </row>
    <row r="910" ht="13.5" customHeight="1">
      <c r="A910" s="3">
        <v>4.08050756E8</v>
      </c>
      <c r="B910" s="3" t="s">
        <v>952</v>
      </c>
      <c r="C910" s="3" t="s">
        <v>726</v>
      </c>
      <c r="D910" s="3" t="s">
        <v>33</v>
      </c>
      <c r="E910" s="3" t="s">
        <v>28</v>
      </c>
      <c r="F910" s="4">
        <v>181.37</v>
      </c>
      <c r="G910" s="4">
        <v>163.15</v>
      </c>
      <c r="H910" s="4">
        <v>344.52</v>
      </c>
      <c r="I910" s="4">
        <v>689.04</v>
      </c>
      <c r="J910" s="4"/>
      <c r="K910" s="4">
        <v>1033.56</v>
      </c>
      <c r="L910" s="5">
        <v>2.0</v>
      </c>
      <c r="M910" s="4" t="str">
        <f t="shared" si="87"/>
        <v> R$  326.30 </v>
      </c>
      <c r="N910" s="4" t="str">
        <f t="shared" si="88"/>
        <v> R$  362.74 </v>
      </c>
      <c r="O910" s="3"/>
      <c r="P910" s="3"/>
    </row>
    <row r="911" ht="13.5" customHeight="1">
      <c r="A911" s="3">
        <v>4.0801001E8</v>
      </c>
      <c r="B911" s="3" t="s">
        <v>953</v>
      </c>
      <c r="C911" s="3" t="s">
        <v>726</v>
      </c>
      <c r="D911" s="3" t="s">
        <v>33</v>
      </c>
      <c r="E911" s="3" t="s">
        <v>28</v>
      </c>
      <c r="F911" s="4">
        <v>144.19</v>
      </c>
      <c r="G911" s="4">
        <v>210.72</v>
      </c>
      <c r="H911" s="4">
        <v>354.91</v>
      </c>
      <c r="I911" s="4">
        <v>709.82</v>
      </c>
      <c r="J911" s="4"/>
      <c r="K911" s="4">
        <v>1064.73</v>
      </c>
      <c r="L911" s="5">
        <v>2.0</v>
      </c>
      <c r="M911" s="4" t="str">
        <f t="shared" si="87"/>
        <v> R$  421.44 </v>
      </c>
      <c r="N911" s="4" t="str">
        <f t="shared" si="88"/>
        <v> R$  288.38 </v>
      </c>
      <c r="O911" s="3"/>
      <c r="P911" s="3"/>
    </row>
    <row r="912" ht="13.5" customHeight="1">
      <c r="A912" s="3">
        <v>4.08060506E8</v>
      </c>
      <c r="B912" s="3" t="s">
        <v>954</v>
      </c>
      <c r="C912" s="3" t="s">
        <v>726</v>
      </c>
      <c r="D912" s="3" t="s">
        <v>33</v>
      </c>
      <c r="E912" s="3" t="s">
        <v>28</v>
      </c>
      <c r="F912" s="4">
        <v>180.68</v>
      </c>
      <c r="G912" s="4">
        <v>221.48</v>
      </c>
      <c r="H912" s="4">
        <v>402.16</v>
      </c>
      <c r="I912" s="4">
        <v>804.32</v>
      </c>
      <c r="J912" s="4"/>
      <c r="K912" s="4">
        <v>1206.48</v>
      </c>
      <c r="L912" s="5">
        <v>2.0</v>
      </c>
      <c r="M912" s="4" t="str">
        <f t="shared" si="87"/>
        <v> R$  442.96 </v>
      </c>
      <c r="N912" s="4" t="str">
        <f t="shared" si="88"/>
        <v> R$  361.36 </v>
      </c>
      <c r="O912" s="3"/>
      <c r="P912" s="3"/>
    </row>
    <row r="913" ht="13.5" customHeight="1">
      <c r="A913" s="3">
        <v>4.08030348E8</v>
      </c>
      <c r="B913" s="3" t="s">
        <v>955</v>
      </c>
      <c r="C913" s="3" t="s">
        <v>726</v>
      </c>
      <c r="D913" s="3" t="s">
        <v>33</v>
      </c>
      <c r="E913" s="3" t="s">
        <v>28</v>
      </c>
      <c r="F913" s="4">
        <v>328.44</v>
      </c>
      <c r="G913" s="4">
        <v>164.15</v>
      </c>
      <c r="H913" s="4">
        <v>492.59</v>
      </c>
      <c r="I913" s="4">
        <v>985.18</v>
      </c>
      <c r="J913" s="4"/>
      <c r="K913" s="4">
        <v>1477.77</v>
      </c>
      <c r="L913" s="5">
        <v>2.0</v>
      </c>
      <c r="M913" s="4" t="str">
        <f t="shared" si="87"/>
        <v> R$  328.30 </v>
      </c>
      <c r="N913" s="4" t="str">
        <f t="shared" si="88"/>
        <v> R$  656.88 </v>
      </c>
      <c r="O913" s="3"/>
      <c r="P913" s="3"/>
    </row>
    <row r="914" ht="13.5" customHeight="1">
      <c r="A914" s="11">
        <v>4.08060204E8</v>
      </c>
      <c r="B914" s="11" t="s">
        <v>956</v>
      </c>
      <c r="C914" s="11" t="s">
        <v>726</v>
      </c>
      <c r="D914" s="11" t="s">
        <v>27</v>
      </c>
      <c r="E914" s="11" t="s">
        <v>28</v>
      </c>
      <c r="F914" s="12">
        <v>79.74</v>
      </c>
      <c r="G914" s="12">
        <v>123.55</v>
      </c>
      <c r="H914" s="12">
        <v>203.29</v>
      </c>
      <c r="I914" s="12">
        <v>1016.45</v>
      </c>
      <c r="J914" s="12"/>
      <c r="K914" s="12">
        <v>1219.74</v>
      </c>
      <c r="L914" s="13">
        <v>5.0</v>
      </c>
      <c r="M914" s="12" t="str">
        <f>G914*4</f>
        <v> R$  494.20 </v>
      </c>
      <c r="N914" s="12" t="str">
        <f>F914*4</f>
        <v> R$  318.96 </v>
      </c>
      <c r="O914" s="12" t="str">
        <f>H914*1</f>
        <v> R$  203.29 </v>
      </c>
      <c r="P914" s="11"/>
    </row>
    <row r="915" ht="13.5" customHeight="1">
      <c r="A915" s="3">
        <v>4.08050721E8</v>
      </c>
      <c r="B915" s="3" t="s">
        <v>957</v>
      </c>
      <c r="C915" s="3" t="s">
        <v>726</v>
      </c>
      <c r="D915" s="3" t="s">
        <v>27</v>
      </c>
      <c r="E915" s="3" t="s">
        <v>28</v>
      </c>
      <c r="F915" s="4">
        <v>114.19</v>
      </c>
      <c r="G915" s="4">
        <v>154.23</v>
      </c>
      <c r="H915" s="4">
        <v>268.42</v>
      </c>
      <c r="I915" s="4">
        <v>1073.68</v>
      </c>
      <c r="J915" s="4"/>
      <c r="K915" s="4">
        <v>1342.1</v>
      </c>
      <c r="L915" s="5">
        <v>4.0</v>
      </c>
      <c r="M915" s="4" t="str">
        <f t="shared" ref="M915:M929" si="89">G915*L915</f>
        <v> R$  616.92 </v>
      </c>
      <c r="N915" s="4" t="str">
        <f t="shared" ref="N915:N929" si="90">F915*L915</f>
        <v> R$  456.76 </v>
      </c>
      <c r="O915" s="3"/>
      <c r="P915" s="3"/>
    </row>
    <row r="916" ht="13.5" customHeight="1">
      <c r="A916" s="3">
        <v>4.08050411E8</v>
      </c>
      <c r="B916" s="3" t="s">
        <v>958</v>
      </c>
      <c r="C916" s="3" t="s">
        <v>726</v>
      </c>
      <c r="D916" s="3" t="s">
        <v>33</v>
      </c>
      <c r="E916" s="3" t="s">
        <v>28</v>
      </c>
      <c r="F916" s="4">
        <v>180.22</v>
      </c>
      <c r="G916" s="4">
        <v>434.06</v>
      </c>
      <c r="H916" s="4">
        <v>614.28</v>
      </c>
      <c r="I916" s="4">
        <v>1228.56</v>
      </c>
      <c r="J916" s="4"/>
      <c r="K916" s="4">
        <v>1842.84</v>
      </c>
      <c r="L916" s="5">
        <v>2.0</v>
      </c>
      <c r="M916" s="4" t="str">
        <f t="shared" si="89"/>
        <v> R$  868.12 </v>
      </c>
      <c r="N916" s="4" t="str">
        <f t="shared" si="90"/>
        <v> R$  360.44 </v>
      </c>
      <c r="O916" s="3"/>
      <c r="P916" s="3"/>
    </row>
    <row r="917" ht="13.5" customHeight="1">
      <c r="A917" s="3">
        <v>4.08050438E8</v>
      </c>
      <c r="B917" s="3" t="s">
        <v>959</v>
      </c>
      <c r="C917" s="3" t="s">
        <v>726</v>
      </c>
      <c r="D917" s="3" t="s">
        <v>27</v>
      </c>
      <c r="E917" s="3" t="s">
        <v>28</v>
      </c>
      <c r="F917" s="4">
        <v>225.27</v>
      </c>
      <c r="G917" s="4">
        <v>534.15</v>
      </c>
      <c r="H917" s="4">
        <v>759.42</v>
      </c>
      <c r="I917" s="4">
        <v>1518.84</v>
      </c>
      <c r="J917" s="4"/>
      <c r="K917" s="4">
        <v>2278.26</v>
      </c>
      <c r="L917" s="5">
        <v>2.0</v>
      </c>
      <c r="M917" s="4" t="str">
        <f t="shared" si="89"/>
        <v> R$  1,068.30 </v>
      </c>
      <c r="N917" s="4" t="str">
        <f t="shared" si="90"/>
        <v> R$  450.54 </v>
      </c>
      <c r="O917" s="3"/>
      <c r="P917" s="3"/>
    </row>
    <row r="918" ht="13.5" customHeight="1">
      <c r="A918" s="3">
        <v>4.08030798E8</v>
      </c>
      <c r="B918" s="3" t="s">
        <v>960</v>
      </c>
      <c r="C918" s="3" t="s">
        <v>726</v>
      </c>
      <c r="D918" s="3" t="s">
        <v>33</v>
      </c>
      <c r="E918" s="3" t="s">
        <v>28</v>
      </c>
      <c r="F918" s="4">
        <v>230.0</v>
      </c>
      <c r="G918" s="4">
        <v>755.52</v>
      </c>
      <c r="H918" s="4">
        <v>985.52</v>
      </c>
      <c r="I918" s="4">
        <v>1971.04</v>
      </c>
      <c r="J918" s="4"/>
      <c r="K918" s="4">
        <v>2956.56</v>
      </c>
      <c r="L918" s="5">
        <v>2.0</v>
      </c>
      <c r="M918" s="4" t="str">
        <f t="shared" si="89"/>
        <v> R$  1,511.04 </v>
      </c>
      <c r="N918" s="4" t="str">
        <f t="shared" si="90"/>
        <v> R$  460.00 </v>
      </c>
      <c r="O918" s="3"/>
      <c r="P918" s="3"/>
    </row>
    <row r="919" ht="13.5" customHeight="1">
      <c r="A919" s="3">
        <v>4.0803078E8</v>
      </c>
      <c r="B919" s="3" t="s">
        <v>961</v>
      </c>
      <c r="C919" s="3" t="s">
        <v>726</v>
      </c>
      <c r="D919" s="3" t="s">
        <v>33</v>
      </c>
      <c r="E919" s="3" t="s">
        <v>28</v>
      </c>
      <c r="F919" s="4">
        <v>350.0</v>
      </c>
      <c r="G919" s="4">
        <v>756.52</v>
      </c>
      <c r="H919" s="4">
        <v>1106.52</v>
      </c>
      <c r="I919" s="4">
        <v>2213.04</v>
      </c>
      <c r="J919" s="4"/>
      <c r="K919" s="4">
        <v>3319.56</v>
      </c>
      <c r="L919" s="5">
        <v>2.0</v>
      </c>
      <c r="M919" s="4" t="str">
        <f t="shared" si="89"/>
        <v> R$  1,513.04 </v>
      </c>
      <c r="N919" s="4" t="str">
        <f t="shared" si="90"/>
        <v> R$  700.00 </v>
      </c>
      <c r="O919" s="3"/>
      <c r="P919" s="3"/>
    </row>
    <row r="920" ht="13.5" customHeight="1">
      <c r="A920" s="3">
        <v>4.08010088E8</v>
      </c>
      <c r="B920" s="3" t="s">
        <v>962</v>
      </c>
      <c r="C920" s="3" t="s">
        <v>726</v>
      </c>
      <c r="D920" s="3" t="s">
        <v>33</v>
      </c>
      <c r="E920" s="3" t="s">
        <v>28</v>
      </c>
      <c r="F920" s="4">
        <v>333.78</v>
      </c>
      <c r="G920" s="4">
        <v>801.39</v>
      </c>
      <c r="H920" s="4">
        <v>1135.17</v>
      </c>
      <c r="I920" s="4">
        <v>2270.34</v>
      </c>
      <c r="J920" s="4"/>
      <c r="K920" s="4">
        <v>3405.51</v>
      </c>
      <c r="L920" s="5">
        <v>2.0</v>
      </c>
      <c r="M920" s="4" t="str">
        <f t="shared" si="89"/>
        <v> R$  1,602.78 </v>
      </c>
      <c r="N920" s="4" t="str">
        <f t="shared" si="90"/>
        <v> R$  667.56 </v>
      </c>
      <c r="O920" s="3"/>
      <c r="P920" s="3"/>
    </row>
    <row r="921" ht="13.5" customHeight="1">
      <c r="A921" s="3">
        <v>4.0803033E8</v>
      </c>
      <c r="B921" s="3" t="s">
        <v>963</v>
      </c>
      <c r="C921" s="3" t="s">
        <v>726</v>
      </c>
      <c r="D921" s="3" t="s">
        <v>33</v>
      </c>
      <c r="E921" s="3" t="s">
        <v>28</v>
      </c>
      <c r="F921" s="4">
        <v>328.44</v>
      </c>
      <c r="G921" s="4">
        <v>843.39</v>
      </c>
      <c r="H921" s="4">
        <v>1171.83</v>
      </c>
      <c r="I921" s="4">
        <v>2343.66</v>
      </c>
      <c r="J921" s="4"/>
      <c r="K921" s="4">
        <v>3515.49</v>
      </c>
      <c r="L921" s="5">
        <v>2.0</v>
      </c>
      <c r="M921" s="4" t="str">
        <f t="shared" si="89"/>
        <v> R$  1,686.78 </v>
      </c>
      <c r="N921" s="4" t="str">
        <f t="shared" si="90"/>
        <v> R$  656.88 </v>
      </c>
      <c r="O921" s="3"/>
      <c r="P921" s="3"/>
    </row>
    <row r="922" ht="13.5" customHeight="1">
      <c r="A922" s="3">
        <v>4.08030372E8</v>
      </c>
      <c r="B922" s="3" t="s">
        <v>964</v>
      </c>
      <c r="C922" s="3" t="s">
        <v>726</v>
      </c>
      <c r="D922" s="3" t="s">
        <v>33</v>
      </c>
      <c r="E922" s="3" t="s">
        <v>28</v>
      </c>
      <c r="F922" s="4">
        <v>611.0</v>
      </c>
      <c r="G922" s="4">
        <v>833.26</v>
      </c>
      <c r="H922" s="4">
        <v>1444.26</v>
      </c>
      <c r="I922" s="4">
        <v>2888.52</v>
      </c>
      <c r="J922" s="4"/>
      <c r="K922" s="4">
        <v>4332.78</v>
      </c>
      <c r="L922" s="5">
        <v>2.0</v>
      </c>
      <c r="M922" s="4" t="str">
        <f t="shared" si="89"/>
        <v> R$  1,666.52 </v>
      </c>
      <c r="N922" s="4" t="str">
        <f t="shared" si="90"/>
        <v> R$  1,222.00 </v>
      </c>
      <c r="O922" s="3"/>
      <c r="P922" s="3"/>
    </row>
    <row r="923" ht="13.5" customHeight="1">
      <c r="A923" s="3">
        <v>4.08030194E8</v>
      </c>
      <c r="B923" s="3" t="s">
        <v>965</v>
      </c>
      <c r="C923" s="3" t="s">
        <v>726</v>
      </c>
      <c r="D923" s="3" t="s">
        <v>33</v>
      </c>
      <c r="E923" s="3" t="s">
        <v>28</v>
      </c>
      <c r="F923" s="4">
        <v>611.0</v>
      </c>
      <c r="G923" s="4">
        <v>943.0</v>
      </c>
      <c r="H923" s="4">
        <v>1554.0</v>
      </c>
      <c r="I923" s="4">
        <v>3108.0</v>
      </c>
      <c r="J923" s="4"/>
      <c r="K923" s="4">
        <v>4662.0</v>
      </c>
      <c r="L923" s="5">
        <v>2.0</v>
      </c>
      <c r="M923" s="4" t="str">
        <f t="shared" si="89"/>
        <v> R$  1,886.00 </v>
      </c>
      <c r="N923" s="4" t="str">
        <f t="shared" si="90"/>
        <v> R$  1,222.00 </v>
      </c>
      <c r="O923" s="3"/>
      <c r="P923" s="3"/>
    </row>
    <row r="924" ht="13.5" customHeight="1">
      <c r="A924" s="3">
        <v>4.08030216E8</v>
      </c>
      <c r="B924" s="3" t="s">
        <v>966</v>
      </c>
      <c r="C924" s="3" t="s">
        <v>726</v>
      </c>
      <c r="D924" s="3" t="s">
        <v>33</v>
      </c>
      <c r="E924" s="3" t="s">
        <v>28</v>
      </c>
      <c r="F924" s="4">
        <v>611.0</v>
      </c>
      <c r="G924" s="4">
        <v>943.0</v>
      </c>
      <c r="H924" s="4">
        <v>1554.0</v>
      </c>
      <c r="I924" s="4">
        <v>3108.0</v>
      </c>
      <c r="J924" s="4"/>
      <c r="K924" s="4">
        <v>4662.0</v>
      </c>
      <c r="L924" s="5">
        <v>2.0</v>
      </c>
      <c r="M924" s="4" t="str">
        <f t="shared" si="89"/>
        <v> R$  1,886.00 </v>
      </c>
      <c r="N924" s="4" t="str">
        <f t="shared" si="90"/>
        <v> R$  1,222.00 </v>
      </c>
      <c r="O924" s="3"/>
      <c r="P924" s="3"/>
    </row>
    <row r="925" ht="13.5" customHeight="1">
      <c r="A925" s="3">
        <v>4.08030224E8</v>
      </c>
      <c r="B925" s="3" t="s">
        <v>967</v>
      </c>
      <c r="C925" s="3" t="s">
        <v>726</v>
      </c>
      <c r="D925" s="3" t="s">
        <v>33</v>
      </c>
      <c r="E925" s="3" t="s">
        <v>28</v>
      </c>
      <c r="F925" s="4">
        <v>611.0</v>
      </c>
      <c r="G925" s="4">
        <v>943.0</v>
      </c>
      <c r="H925" s="4">
        <v>1554.0</v>
      </c>
      <c r="I925" s="4">
        <v>3108.0</v>
      </c>
      <c r="J925" s="4"/>
      <c r="K925" s="4">
        <v>4662.0</v>
      </c>
      <c r="L925" s="5">
        <v>2.0</v>
      </c>
      <c r="M925" s="4" t="str">
        <f t="shared" si="89"/>
        <v> R$  1,886.00 </v>
      </c>
      <c r="N925" s="4" t="str">
        <f t="shared" si="90"/>
        <v> R$  1,222.00 </v>
      </c>
      <c r="O925" s="3"/>
      <c r="P925" s="3"/>
    </row>
    <row r="926" ht="13.5" customHeight="1">
      <c r="A926" s="3">
        <v>4.08030593E8</v>
      </c>
      <c r="B926" s="3" t="s">
        <v>968</v>
      </c>
      <c r="C926" s="3" t="s">
        <v>726</v>
      </c>
      <c r="D926" s="3" t="s">
        <v>33</v>
      </c>
      <c r="E926" s="3" t="s">
        <v>28</v>
      </c>
      <c r="F926" s="4">
        <v>380.0</v>
      </c>
      <c r="G926" s="4">
        <v>1252.4</v>
      </c>
      <c r="H926" s="4">
        <v>1632.4</v>
      </c>
      <c r="I926" s="4">
        <v>3264.8</v>
      </c>
      <c r="J926" s="4"/>
      <c r="K926" s="4">
        <v>4897.2</v>
      </c>
      <c r="L926" s="5">
        <v>2.0</v>
      </c>
      <c r="M926" s="4" t="str">
        <f t="shared" si="89"/>
        <v> R$  2,504.80 </v>
      </c>
      <c r="N926" s="4" t="str">
        <f t="shared" si="90"/>
        <v> R$  760.00 </v>
      </c>
      <c r="O926" s="3"/>
      <c r="P926" s="3"/>
    </row>
    <row r="927" ht="13.5" customHeight="1">
      <c r="A927" s="3">
        <v>4.08030747E8</v>
      </c>
      <c r="B927" s="3" t="s">
        <v>969</v>
      </c>
      <c r="C927" s="3" t="s">
        <v>726</v>
      </c>
      <c r="D927" s="3" t="s">
        <v>33</v>
      </c>
      <c r="E927" s="3" t="s">
        <v>28</v>
      </c>
      <c r="F927" s="4">
        <v>470.0</v>
      </c>
      <c r="G927" s="4">
        <v>1250.27</v>
      </c>
      <c r="H927" s="4">
        <v>1720.27</v>
      </c>
      <c r="I927" s="4">
        <v>3440.54</v>
      </c>
      <c r="J927" s="4"/>
      <c r="K927" s="4">
        <v>5160.81</v>
      </c>
      <c r="L927" s="5">
        <v>2.0</v>
      </c>
      <c r="M927" s="4" t="str">
        <f t="shared" si="89"/>
        <v> R$  2,500.54 </v>
      </c>
      <c r="N927" s="4" t="str">
        <f t="shared" si="90"/>
        <v> R$  940.00 </v>
      </c>
      <c r="O927" s="3"/>
      <c r="P927" s="3"/>
    </row>
    <row r="928" ht="13.5" customHeight="1">
      <c r="A928" s="3">
        <v>4.08030356E8</v>
      </c>
      <c r="B928" s="3" t="s">
        <v>970</v>
      </c>
      <c r="C928" s="3" t="s">
        <v>726</v>
      </c>
      <c r="D928" s="3" t="s">
        <v>33</v>
      </c>
      <c r="E928" s="3" t="s">
        <v>28</v>
      </c>
      <c r="F928" s="4">
        <v>830.0</v>
      </c>
      <c r="G928" s="4">
        <v>953.1</v>
      </c>
      <c r="H928" s="4">
        <v>1783.1</v>
      </c>
      <c r="I928" s="4">
        <v>3566.2</v>
      </c>
      <c r="J928" s="4"/>
      <c r="K928" s="4">
        <v>5349.3</v>
      </c>
      <c r="L928" s="5">
        <v>2.0</v>
      </c>
      <c r="M928" s="4" t="str">
        <f t="shared" si="89"/>
        <v> R$  1,906.20 </v>
      </c>
      <c r="N928" s="4" t="str">
        <f t="shared" si="90"/>
        <v> R$  1,660.00 </v>
      </c>
      <c r="O928" s="3"/>
      <c r="P928" s="3"/>
    </row>
    <row r="929" ht="13.5" customHeight="1">
      <c r="A929" s="3">
        <v>4.080305E8</v>
      </c>
      <c r="B929" s="3" t="s">
        <v>971</v>
      </c>
      <c r="C929" s="3" t="s">
        <v>726</v>
      </c>
      <c r="D929" s="3" t="s">
        <v>33</v>
      </c>
      <c r="E929" s="3" t="s">
        <v>28</v>
      </c>
      <c r="F929" s="4">
        <v>611.0</v>
      </c>
      <c r="G929" s="4">
        <v>1342.23</v>
      </c>
      <c r="H929" s="4">
        <v>1953.23</v>
      </c>
      <c r="I929" s="4">
        <v>3906.46</v>
      </c>
      <c r="J929" s="4"/>
      <c r="K929" s="4">
        <v>5859.69</v>
      </c>
      <c r="L929" s="5">
        <v>2.0</v>
      </c>
      <c r="M929" s="4" t="str">
        <f t="shared" si="89"/>
        <v> R$  2,684.46 </v>
      </c>
      <c r="N929" s="4" t="str">
        <f t="shared" si="90"/>
        <v> R$  1,222.00 </v>
      </c>
      <c r="O929" s="3"/>
      <c r="P929" s="3"/>
    </row>
    <row r="930" ht="13.5" customHeight="1">
      <c r="A930" s="11">
        <v>4.04010113E8</v>
      </c>
      <c r="B930" s="11" t="s">
        <v>972</v>
      </c>
      <c r="C930" s="11" t="s">
        <v>973</v>
      </c>
      <c r="D930" s="11" t="s">
        <v>27</v>
      </c>
      <c r="E930" s="11" t="s">
        <v>28</v>
      </c>
      <c r="F930" s="12">
        <v>91.93</v>
      </c>
      <c r="G930" s="12">
        <v>71.17</v>
      </c>
      <c r="H930" s="12">
        <v>163.1</v>
      </c>
      <c r="I930" s="12">
        <v>815.5</v>
      </c>
      <c r="J930" s="12"/>
      <c r="K930" s="12">
        <v>978.6</v>
      </c>
      <c r="L930" s="13">
        <v>5.0</v>
      </c>
      <c r="M930" s="12" t="str">
        <f>G930*4</f>
        <v> R$  284.68 </v>
      </c>
      <c r="N930" s="12" t="str">
        <f>F930*4</f>
        <v> R$  367.72 </v>
      </c>
      <c r="O930" s="12" t="str">
        <f>H930*1</f>
        <v> R$  163.10 </v>
      </c>
      <c r="P930" s="11"/>
    </row>
    <row r="931" ht="13.5" customHeight="1">
      <c r="A931" s="3">
        <v>4.0401052E8</v>
      </c>
      <c r="B931" s="3" t="s">
        <v>974</v>
      </c>
      <c r="C931" s="3" t="s">
        <v>973</v>
      </c>
      <c r="D931" s="3" t="s">
        <v>27</v>
      </c>
      <c r="E931" s="3" t="s">
        <v>28</v>
      </c>
      <c r="F931" s="4">
        <v>73.32</v>
      </c>
      <c r="G931" s="4">
        <v>140.43</v>
      </c>
      <c r="H931" s="4">
        <v>213.75</v>
      </c>
      <c r="I931" s="4">
        <v>855.0</v>
      </c>
      <c r="J931" s="4"/>
      <c r="K931" s="4">
        <v>1068.75</v>
      </c>
      <c r="L931" s="5">
        <v>4.0</v>
      </c>
      <c r="M931" s="4" t="str">
        <f t="shared" ref="M931:M932" si="91">G931*L931</f>
        <v> R$  561.72 </v>
      </c>
      <c r="N931" s="4" t="str">
        <f t="shared" ref="N931:N932" si="92">F931*L931</f>
        <v> R$  293.28 </v>
      </c>
      <c r="O931" s="3"/>
      <c r="P931" s="3"/>
    </row>
    <row r="932" ht="13.5" customHeight="1">
      <c r="A932" s="3">
        <v>4.0402047E8</v>
      </c>
      <c r="B932" s="3" t="s">
        <v>975</v>
      </c>
      <c r="C932" s="3" t="s">
        <v>973</v>
      </c>
      <c r="D932" s="3" t="s">
        <v>27</v>
      </c>
      <c r="E932" s="3" t="s">
        <v>28</v>
      </c>
      <c r="F932" s="4">
        <v>174.99</v>
      </c>
      <c r="G932" s="4">
        <v>124.25</v>
      </c>
      <c r="H932" s="4">
        <v>299.24</v>
      </c>
      <c r="I932" s="4">
        <v>897.72</v>
      </c>
      <c r="J932" s="4"/>
      <c r="K932" s="4">
        <v>1196.96</v>
      </c>
      <c r="L932" s="5">
        <v>3.0</v>
      </c>
      <c r="M932" s="4" t="str">
        <f t="shared" si="91"/>
        <v> R$  372.75 </v>
      </c>
      <c r="N932" s="4" t="str">
        <f t="shared" si="92"/>
        <v> R$  524.97 </v>
      </c>
      <c r="O932" s="3"/>
      <c r="P932" s="3"/>
    </row>
    <row r="933" ht="13.5" customHeight="1">
      <c r="A933" s="29">
        <v>4.04020313E8</v>
      </c>
      <c r="B933" s="29" t="s">
        <v>976</v>
      </c>
      <c r="C933" s="30" t="s">
        <v>973</v>
      </c>
      <c r="D933" s="30" t="s">
        <v>27</v>
      </c>
      <c r="E933" s="30" t="s">
        <v>28</v>
      </c>
      <c r="F933" s="31">
        <v>60.03</v>
      </c>
      <c r="G933" s="31">
        <v>122.7</v>
      </c>
      <c r="H933" s="31">
        <v>182.73</v>
      </c>
      <c r="I933" s="31">
        <v>913.65</v>
      </c>
      <c r="J933" s="31"/>
      <c r="K933" s="31">
        <v>1096.38</v>
      </c>
      <c r="L933" s="32">
        <v>5.0</v>
      </c>
      <c r="M933" s="33" t="str">
        <f>G933*4</f>
        <v> R$  490.80 </v>
      </c>
      <c r="N933" s="33" t="str">
        <f>F933*4</f>
        <v> R$  240.12 </v>
      </c>
      <c r="O933" s="33" t="str">
        <f>H933*1</f>
        <v> R$  182.73 </v>
      </c>
      <c r="P933" s="19"/>
      <c r="Q933" s="20"/>
    </row>
    <row r="934" ht="13.5" customHeight="1">
      <c r="A934" s="3">
        <v>4.04010024E8</v>
      </c>
      <c r="B934" s="3" t="s">
        <v>977</v>
      </c>
      <c r="C934" s="3" t="s">
        <v>973</v>
      </c>
      <c r="D934" s="3" t="s">
        <v>27</v>
      </c>
      <c r="E934" s="3" t="s">
        <v>28</v>
      </c>
      <c r="F934" s="4">
        <v>157.65</v>
      </c>
      <c r="G934" s="4">
        <v>148.92</v>
      </c>
      <c r="H934" s="4">
        <v>306.57</v>
      </c>
      <c r="I934" s="4">
        <v>919.71</v>
      </c>
      <c r="J934" s="4"/>
      <c r="K934" s="4">
        <v>1226.28</v>
      </c>
      <c r="L934" s="5">
        <v>3.0</v>
      </c>
      <c r="M934" s="4" t="str">
        <f>G934*L934</f>
        <v> R$  446.76 </v>
      </c>
      <c r="N934" s="4" t="str">
        <f>F934*L934</f>
        <v> R$  472.95 </v>
      </c>
      <c r="O934" s="3"/>
      <c r="P934" s="3"/>
    </row>
    <row r="935" ht="13.5" customHeight="1">
      <c r="A935" s="11">
        <v>4.04020089E8</v>
      </c>
      <c r="B935" s="11" t="s">
        <v>978</v>
      </c>
      <c r="C935" s="11" t="s">
        <v>973</v>
      </c>
      <c r="D935" s="11" t="s">
        <v>27</v>
      </c>
      <c r="E935" s="11" t="s">
        <v>28</v>
      </c>
      <c r="F935" s="12">
        <v>119.92</v>
      </c>
      <c r="G935" s="12">
        <v>36.25</v>
      </c>
      <c r="H935" s="12">
        <v>156.17</v>
      </c>
      <c r="I935" s="12">
        <v>937.02</v>
      </c>
      <c r="J935" s="12"/>
      <c r="K935" s="12">
        <v>1093.19</v>
      </c>
      <c r="L935" s="13">
        <v>6.0</v>
      </c>
      <c r="M935" s="12" t="str">
        <f>G935*4</f>
        <v> R$  145.00 </v>
      </c>
      <c r="N935" s="12" t="str">
        <f>F935*4</f>
        <v> R$  479.68 </v>
      </c>
      <c r="O935" s="12" t="str">
        <f>H935*2</f>
        <v> R$  312.34 </v>
      </c>
      <c r="P935" s="11"/>
    </row>
    <row r="936" ht="13.5" customHeight="1">
      <c r="A936" s="14">
        <v>4.04010318E8</v>
      </c>
      <c r="B936" s="14" t="s">
        <v>979</v>
      </c>
      <c r="C936" s="16" t="s">
        <v>973</v>
      </c>
      <c r="D936" s="16" t="s">
        <v>27</v>
      </c>
      <c r="E936" s="16" t="s">
        <v>28</v>
      </c>
      <c r="F936" s="17">
        <v>140.03</v>
      </c>
      <c r="G936" s="17">
        <v>96.28</v>
      </c>
      <c r="H936" s="17">
        <v>236.31</v>
      </c>
      <c r="I936" s="17">
        <v>945.24</v>
      </c>
      <c r="J936" s="17"/>
      <c r="K936" s="17">
        <v>1181.55</v>
      </c>
      <c r="L936" s="18">
        <v>4.0</v>
      </c>
      <c r="M936" s="15" t="str">
        <f t="shared" ref="M936:M939" si="93">G936*L936</f>
        <v> R$  385.12 </v>
      </c>
      <c r="N936" s="15" t="str">
        <f t="shared" ref="N936:N939" si="94">F936*L936</f>
        <v> R$  560.12 </v>
      </c>
      <c r="O936" s="14"/>
      <c r="P936" s="19"/>
      <c r="Q936" s="20"/>
    </row>
    <row r="937" ht="13.5" customHeight="1">
      <c r="A937" s="3">
        <v>4.04010555E8</v>
      </c>
      <c r="B937" s="3" t="s">
        <v>980</v>
      </c>
      <c r="C937" s="3" t="s">
        <v>973</v>
      </c>
      <c r="D937" s="3" t="s">
        <v>27</v>
      </c>
      <c r="E937" s="3" t="s">
        <v>28</v>
      </c>
      <c r="F937" s="4">
        <v>182.46</v>
      </c>
      <c r="G937" s="4">
        <v>132.97</v>
      </c>
      <c r="H937" s="4">
        <v>315.43</v>
      </c>
      <c r="I937" s="4">
        <v>946.29</v>
      </c>
      <c r="J937" s="4"/>
      <c r="K937" s="4">
        <v>1261.72</v>
      </c>
      <c r="L937" s="5">
        <v>3.0</v>
      </c>
      <c r="M937" s="4" t="str">
        <f t="shared" si="93"/>
        <v> R$  398.91 </v>
      </c>
      <c r="N937" s="4" t="str">
        <f t="shared" si="94"/>
        <v> R$  547.38 </v>
      </c>
      <c r="O937" s="3"/>
      <c r="P937" s="3"/>
    </row>
    <row r="938" ht="13.5" customHeight="1">
      <c r="A938" s="3">
        <v>4.04010415E8</v>
      </c>
      <c r="B938" s="3" t="s">
        <v>981</v>
      </c>
      <c r="C938" s="3" t="s">
        <v>973</v>
      </c>
      <c r="D938" s="3" t="s">
        <v>27</v>
      </c>
      <c r="E938" s="3" t="s">
        <v>28</v>
      </c>
      <c r="F938" s="4">
        <v>132.01</v>
      </c>
      <c r="G938" s="4">
        <v>183.64</v>
      </c>
      <c r="H938" s="4">
        <v>315.65</v>
      </c>
      <c r="I938" s="4">
        <v>946.95</v>
      </c>
      <c r="J938" s="4"/>
      <c r="K938" s="4">
        <v>1262.6</v>
      </c>
      <c r="L938" s="5">
        <v>3.0</v>
      </c>
      <c r="M938" s="4" t="str">
        <f t="shared" si="93"/>
        <v> R$  550.92 </v>
      </c>
      <c r="N938" s="4" t="str">
        <f t="shared" si="94"/>
        <v> R$  396.03 </v>
      </c>
      <c r="O938" s="3"/>
      <c r="P938" s="3"/>
    </row>
    <row r="939" ht="13.5" customHeight="1">
      <c r="A939" s="3">
        <v>4.04020208E8</v>
      </c>
      <c r="B939" s="3" t="s">
        <v>982</v>
      </c>
      <c r="C939" s="3" t="s">
        <v>973</v>
      </c>
      <c r="D939" s="3" t="s">
        <v>27</v>
      </c>
      <c r="E939" s="3" t="s">
        <v>28</v>
      </c>
      <c r="F939" s="4">
        <v>180.09</v>
      </c>
      <c r="G939" s="4">
        <v>137.78</v>
      </c>
      <c r="H939" s="4">
        <v>317.87</v>
      </c>
      <c r="I939" s="4">
        <v>953.61</v>
      </c>
      <c r="J939" s="4"/>
      <c r="K939" s="4">
        <v>1271.48</v>
      </c>
      <c r="L939" s="5">
        <v>3.0</v>
      </c>
      <c r="M939" s="4" t="str">
        <f t="shared" si="93"/>
        <v> R$  413.34 </v>
      </c>
      <c r="N939" s="4" t="str">
        <f t="shared" si="94"/>
        <v> R$  540.27 </v>
      </c>
      <c r="O939" s="3"/>
      <c r="P939" s="3"/>
    </row>
    <row r="940" ht="13.5" customHeight="1">
      <c r="A940" s="11">
        <v>4.04020356E8</v>
      </c>
      <c r="B940" s="11" t="s">
        <v>983</v>
      </c>
      <c r="C940" s="11" t="s">
        <v>973</v>
      </c>
      <c r="D940" s="11" t="s">
        <v>27</v>
      </c>
      <c r="E940" s="11" t="s">
        <v>28</v>
      </c>
      <c r="F940" s="12">
        <v>85.01</v>
      </c>
      <c r="G940" s="12">
        <v>108.14</v>
      </c>
      <c r="H940" s="12">
        <v>193.15</v>
      </c>
      <c r="I940" s="12">
        <v>965.75</v>
      </c>
      <c r="J940" s="12"/>
      <c r="K940" s="12">
        <v>1158.9</v>
      </c>
      <c r="L940" s="13">
        <v>5.0</v>
      </c>
      <c r="M940" s="12" t="str">
        <f>G940*4</f>
        <v> R$  432.56 </v>
      </c>
      <c r="N940" s="12" t="str">
        <f>F940*4</f>
        <v> R$  340.04 </v>
      </c>
      <c r="O940" s="12" t="str">
        <f>H940*1</f>
        <v> R$  193.15 </v>
      </c>
      <c r="P940" s="11"/>
    </row>
    <row r="941" ht="13.5" customHeight="1">
      <c r="A941" s="3">
        <v>4.0401013E8</v>
      </c>
      <c r="B941" s="3" t="s">
        <v>984</v>
      </c>
      <c r="C941" s="3" t="s">
        <v>973</v>
      </c>
      <c r="D941" s="3" t="s">
        <v>27</v>
      </c>
      <c r="E941" s="3" t="s">
        <v>28</v>
      </c>
      <c r="F941" s="4">
        <v>133.33</v>
      </c>
      <c r="G941" s="4">
        <v>108.9</v>
      </c>
      <c r="H941" s="4">
        <v>242.23</v>
      </c>
      <c r="I941" s="4">
        <v>968.92</v>
      </c>
      <c r="J941" s="4"/>
      <c r="K941" s="4">
        <v>1211.15</v>
      </c>
      <c r="L941" s="5">
        <v>4.0</v>
      </c>
      <c r="M941" s="4" t="str">
        <f t="shared" ref="M941:M943" si="95">G941*L941</f>
        <v> R$  435.60 </v>
      </c>
      <c r="N941" s="4" t="str">
        <f t="shared" ref="N941:N943" si="96">F941*L941</f>
        <v> R$  533.32 </v>
      </c>
      <c r="O941" s="3"/>
      <c r="P941" s="3"/>
    </row>
    <row r="942" ht="13.5" customHeight="1">
      <c r="A942" s="3">
        <v>4.04010482E8</v>
      </c>
      <c r="B942" s="3" t="s">
        <v>985</v>
      </c>
      <c r="C942" s="3" t="s">
        <v>973</v>
      </c>
      <c r="D942" s="3" t="s">
        <v>27</v>
      </c>
      <c r="E942" s="3" t="s">
        <v>28</v>
      </c>
      <c r="F942" s="4">
        <v>75.87</v>
      </c>
      <c r="G942" s="4">
        <v>171.59</v>
      </c>
      <c r="H942" s="4">
        <v>247.46</v>
      </c>
      <c r="I942" s="4">
        <v>989.84</v>
      </c>
      <c r="J942" s="4"/>
      <c r="K942" s="4">
        <v>1237.3</v>
      </c>
      <c r="L942" s="5">
        <v>4.0</v>
      </c>
      <c r="M942" s="4" t="str">
        <f t="shared" si="95"/>
        <v> R$  686.36 </v>
      </c>
      <c r="N942" s="4" t="str">
        <f t="shared" si="96"/>
        <v> R$  303.48 </v>
      </c>
      <c r="O942" s="3"/>
      <c r="P942" s="3"/>
    </row>
    <row r="943" ht="13.5" customHeight="1">
      <c r="A943" s="3">
        <v>4.04010032E8</v>
      </c>
      <c r="B943" s="3" t="s">
        <v>986</v>
      </c>
      <c r="C943" s="3" t="s">
        <v>973</v>
      </c>
      <c r="D943" s="3" t="s">
        <v>27</v>
      </c>
      <c r="E943" s="3" t="s">
        <v>28</v>
      </c>
      <c r="F943" s="4">
        <v>183.91</v>
      </c>
      <c r="G943" s="4">
        <v>153.31</v>
      </c>
      <c r="H943" s="4">
        <v>337.22</v>
      </c>
      <c r="I943" s="4">
        <v>1011.66</v>
      </c>
      <c r="J943" s="4"/>
      <c r="K943" s="4">
        <v>1348.88</v>
      </c>
      <c r="L943" s="5">
        <v>3.0</v>
      </c>
      <c r="M943" s="4" t="str">
        <f t="shared" si="95"/>
        <v> R$  459.93 </v>
      </c>
      <c r="N943" s="4" t="str">
        <f t="shared" si="96"/>
        <v> R$  551.73 </v>
      </c>
      <c r="O943" s="3"/>
      <c r="P943" s="3"/>
    </row>
    <row r="944" ht="13.5" customHeight="1">
      <c r="A944" s="11">
        <v>4.0402007E8</v>
      </c>
      <c r="B944" s="11" t="s">
        <v>987</v>
      </c>
      <c r="C944" s="11" t="s">
        <v>973</v>
      </c>
      <c r="D944" s="11" t="s">
        <v>27</v>
      </c>
      <c r="E944" s="11" t="s">
        <v>28</v>
      </c>
      <c r="F944" s="12">
        <v>97.59</v>
      </c>
      <c r="G944" s="12">
        <v>105.29</v>
      </c>
      <c r="H944" s="12">
        <v>202.88</v>
      </c>
      <c r="I944" s="12">
        <v>1014.4</v>
      </c>
      <c r="J944" s="12"/>
      <c r="K944" s="12">
        <v>1217.28</v>
      </c>
      <c r="L944" s="13">
        <v>5.0</v>
      </c>
      <c r="M944" s="12" t="str">
        <f>G944*4</f>
        <v> R$  421.16 </v>
      </c>
      <c r="N944" s="12" t="str">
        <f>F944*4</f>
        <v> R$  390.36 </v>
      </c>
      <c r="O944" s="12" t="str">
        <f>H944*1</f>
        <v> R$  202.88 </v>
      </c>
      <c r="P944" s="11"/>
    </row>
    <row r="945" ht="13.5" customHeight="1">
      <c r="A945" s="3">
        <v>4.04020658E8</v>
      </c>
      <c r="B945" s="3" t="s">
        <v>988</v>
      </c>
      <c r="C945" s="3" t="s">
        <v>973</v>
      </c>
      <c r="D945" s="3" t="s">
        <v>27</v>
      </c>
      <c r="E945" s="3" t="s">
        <v>28</v>
      </c>
      <c r="F945" s="4">
        <v>141.12</v>
      </c>
      <c r="G945" s="4">
        <v>200.08</v>
      </c>
      <c r="H945" s="4">
        <v>341.2</v>
      </c>
      <c r="I945" s="4">
        <v>1023.6</v>
      </c>
      <c r="J945" s="4"/>
      <c r="K945" s="4">
        <v>1364.8</v>
      </c>
      <c r="L945" s="5">
        <v>3.0</v>
      </c>
      <c r="M945" s="4" t="str">
        <f t="shared" ref="M945:M947" si="97">G945*L945</f>
        <v> R$  600.24 </v>
      </c>
      <c r="N945" s="4" t="str">
        <f t="shared" ref="N945:N947" si="98">F945*L945</f>
        <v> R$  423.36 </v>
      </c>
      <c r="O945" s="3"/>
      <c r="P945" s="3"/>
    </row>
    <row r="946" ht="13.5" customHeight="1">
      <c r="A946" s="3">
        <v>4.04020771E8</v>
      </c>
      <c r="B946" s="3" t="s">
        <v>989</v>
      </c>
      <c r="C946" s="3" t="s">
        <v>973</v>
      </c>
      <c r="D946" s="3" t="s">
        <v>27</v>
      </c>
      <c r="E946" s="3" t="s">
        <v>28</v>
      </c>
      <c r="F946" s="4">
        <v>141.61</v>
      </c>
      <c r="G946" s="4">
        <v>199.69</v>
      </c>
      <c r="H946" s="4">
        <v>341.3</v>
      </c>
      <c r="I946" s="4">
        <v>1023.9</v>
      </c>
      <c r="J946" s="4"/>
      <c r="K946" s="4">
        <v>1365.2</v>
      </c>
      <c r="L946" s="5">
        <v>3.0</v>
      </c>
      <c r="M946" s="4" t="str">
        <f t="shared" si="97"/>
        <v> R$  599.07 </v>
      </c>
      <c r="N946" s="4" t="str">
        <f t="shared" si="98"/>
        <v> R$  424.83 </v>
      </c>
      <c r="O946" s="3"/>
      <c r="P946" s="3"/>
    </row>
    <row r="947" ht="13.5" customHeight="1">
      <c r="A947" s="3">
        <v>4.04020712E8</v>
      </c>
      <c r="B947" s="3" t="s">
        <v>990</v>
      </c>
      <c r="C947" s="3" t="s">
        <v>973</v>
      </c>
      <c r="D947" s="3" t="s">
        <v>27</v>
      </c>
      <c r="E947" s="3" t="s">
        <v>28</v>
      </c>
      <c r="F947" s="4">
        <v>141.12</v>
      </c>
      <c r="G947" s="4">
        <v>200.8</v>
      </c>
      <c r="H947" s="4">
        <v>341.92</v>
      </c>
      <c r="I947" s="4">
        <v>1025.76</v>
      </c>
      <c r="J947" s="4"/>
      <c r="K947" s="4">
        <v>1367.68</v>
      </c>
      <c r="L947" s="5">
        <v>3.0</v>
      </c>
      <c r="M947" s="4" t="str">
        <f t="shared" si="97"/>
        <v> R$  602.40 </v>
      </c>
      <c r="N947" s="4" t="str">
        <f t="shared" si="98"/>
        <v> R$  423.36 </v>
      </c>
      <c r="O947" s="3"/>
      <c r="P947" s="3"/>
    </row>
    <row r="948" ht="13.5" customHeight="1">
      <c r="A948" s="11">
        <v>4.04020046E8</v>
      </c>
      <c r="B948" s="11" t="s">
        <v>991</v>
      </c>
      <c r="C948" s="11" t="s">
        <v>973</v>
      </c>
      <c r="D948" s="11" t="s">
        <v>27</v>
      </c>
      <c r="E948" s="11" t="s">
        <v>28</v>
      </c>
      <c r="F948" s="12">
        <v>73.5</v>
      </c>
      <c r="G948" s="12">
        <v>99.13</v>
      </c>
      <c r="H948" s="12">
        <v>172.63</v>
      </c>
      <c r="I948" s="12">
        <v>1035.78</v>
      </c>
      <c r="J948" s="12"/>
      <c r="K948" s="12">
        <v>1208.41</v>
      </c>
      <c r="L948" s="13">
        <v>6.0</v>
      </c>
      <c r="M948" s="12" t="str">
        <f>G948*4</f>
        <v> R$  396.52 </v>
      </c>
      <c r="N948" s="12" t="str">
        <f>F948*4</f>
        <v> R$  294.00 </v>
      </c>
      <c r="O948" s="12" t="str">
        <f>H948*2</f>
        <v> R$  345.26 </v>
      </c>
      <c r="P948" s="11"/>
    </row>
    <row r="949" ht="13.5" customHeight="1">
      <c r="A949" s="3">
        <v>4.04010016E8</v>
      </c>
      <c r="B949" s="3" t="s">
        <v>992</v>
      </c>
      <c r="C949" s="3" t="s">
        <v>973</v>
      </c>
      <c r="D949" s="3" t="s">
        <v>27</v>
      </c>
      <c r="E949" s="3" t="s">
        <v>28</v>
      </c>
      <c r="F949" s="4">
        <v>179.05</v>
      </c>
      <c r="G949" s="4">
        <v>169.13</v>
      </c>
      <c r="H949" s="4">
        <v>348.18</v>
      </c>
      <c r="I949" s="4">
        <v>1044.54</v>
      </c>
      <c r="J949" s="4"/>
      <c r="K949" s="4">
        <v>1392.72</v>
      </c>
      <c r="L949" s="5">
        <v>3.0</v>
      </c>
      <c r="M949" s="4" t="str">
        <f t="shared" ref="M949:M1101" si="99">G949*L949</f>
        <v> R$  507.39 </v>
      </c>
      <c r="N949" s="4" t="str">
        <f t="shared" ref="N949:N1101" si="100">F949*L949</f>
        <v> R$  537.15 </v>
      </c>
      <c r="O949" s="3"/>
      <c r="P949" s="3"/>
    </row>
    <row r="950" ht="13.5" customHeight="1">
      <c r="A950" s="3">
        <v>4.04010326E8</v>
      </c>
      <c r="B950" s="3" t="s">
        <v>993</v>
      </c>
      <c r="C950" s="3" t="s">
        <v>973</v>
      </c>
      <c r="D950" s="3" t="s">
        <v>27</v>
      </c>
      <c r="E950" s="3" t="s">
        <v>28</v>
      </c>
      <c r="F950" s="4">
        <v>167.98</v>
      </c>
      <c r="G950" s="4">
        <v>181.26</v>
      </c>
      <c r="H950" s="4">
        <v>349.24</v>
      </c>
      <c r="I950" s="4">
        <v>1047.72</v>
      </c>
      <c r="J950" s="4"/>
      <c r="K950" s="4">
        <v>1396.96</v>
      </c>
      <c r="L950" s="5">
        <v>3.0</v>
      </c>
      <c r="M950" s="4" t="str">
        <f t="shared" si="99"/>
        <v> R$  543.78 </v>
      </c>
      <c r="N950" s="4" t="str">
        <f t="shared" si="100"/>
        <v> R$  503.94 </v>
      </c>
      <c r="O950" s="3"/>
      <c r="P950" s="3"/>
    </row>
    <row r="951" ht="13.5" customHeight="1">
      <c r="A951" s="3">
        <v>4.04010504E8</v>
      </c>
      <c r="B951" s="3" t="s">
        <v>994</v>
      </c>
      <c r="C951" s="3" t="s">
        <v>973</v>
      </c>
      <c r="D951" s="3" t="s">
        <v>27</v>
      </c>
      <c r="E951" s="3" t="s">
        <v>28</v>
      </c>
      <c r="F951" s="4">
        <v>120.02</v>
      </c>
      <c r="G951" s="4">
        <v>145.21</v>
      </c>
      <c r="H951" s="4">
        <v>265.23</v>
      </c>
      <c r="I951" s="4">
        <v>1060.92</v>
      </c>
      <c r="J951" s="4"/>
      <c r="K951" s="4">
        <v>1326.15</v>
      </c>
      <c r="L951" s="5">
        <v>4.0</v>
      </c>
      <c r="M951" s="4" t="str">
        <f t="shared" si="99"/>
        <v> R$  580.84 </v>
      </c>
      <c r="N951" s="4" t="str">
        <f t="shared" si="100"/>
        <v> R$  480.08 </v>
      </c>
      <c r="O951" s="3"/>
      <c r="P951" s="3"/>
    </row>
    <row r="952" ht="13.5" customHeight="1">
      <c r="A952" s="3">
        <v>4.04010121E8</v>
      </c>
      <c r="B952" s="3" t="s">
        <v>995</v>
      </c>
      <c r="C952" s="3" t="s">
        <v>973</v>
      </c>
      <c r="D952" s="3" t="s">
        <v>27</v>
      </c>
      <c r="E952" s="3" t="s">
        <v>28</v>
      </c>
      <c r="F952" s="4">
        <v>200.06</v>
      </c>
      <c r="G952" s="4">
        <v>158.52</v>
      </c>
      <c r="H952" s="4">
        <v>358.58</v>
      </c>
      <c r="I952" s="4">
        <v>1075.74</v>
      </c>
      <c r="J952" s="4"/>
      <c r="K952" s="4">
        <v>1434.32</v>
      </c>
      <c r="L952" s="5">
        <v>3.0</v>
      </c>
      <c r="M952" s="4" t="str">
        <f t="shared" si="99"/>
        <v> R$  475.56 </v>
      </c>
      <c r="N952" s="4" t="str">
        <f t="shared" si="100"/>
        <v> R$  600.18 </v>
      </c>
      <c r="O952" s="3"/>
      <c r="P952" s="3"/>
    </row>
    <row r="953" ht="13.5" customHeight="1">
      <c r="A953" s="3">
        <v>4.04020569E8</v>
      </c>
      <c r="B953" s="3" t="s">
        <v>996</v>
      </c>
      <c r="C953" s="3" t="s">
        <v>973</v>
      </c>
      <c r="D953" s="3" t="s">
        <v>27</v>
      </c>
      <c r="E953" s="3" t="s">
        <v>28</v>
      </c>
      <c r="F953" s="4">
        <v>145.45</v>
      </c>
      <c r="G953" s="4">
        <v>217.88</v>
      </c>
      <c r="H953" s="4">
        <v>363.33</v>
      </c>
      <c r="I953" s="4">
        <v>1089.99</v>
      </c>
      <c r="J953" s="4"/>
      <c r="K953" s="4">
        <v>1453.32</v>
      </c>
      <c r="L953" s="5">
        <v>3.0</v>
      </c>
      <c r="M953" s="4" t="str">
        <f t="shared" si="99"/>
        <v> R$  653.64 </v>
      </c>
      <c r="N953" s="4" t="str">
        <f t="shared" si="100"/>
        <v> R$  436.35 </v>
      </c>
      <c r="O953" s="3"/>
      <c r="P953" s="3"/>
    </row>
    <row r="954" ht="13.5" customHeight="1">
      <c r="A954" s="3">
        <v>4.04020739E8</v>
      </c>
      <c r="B954" s="3" t="s">
        <v>997</v>
      </c>
      <c r="C954" s="3" t="s">
        <v>973</v>
      </c>
      <c r="D954" s="3" t="s">
        <v>27</v>
      </c>
      <c r="E954" s="3" t="s">
        <v>28</v>
      </c>
      <c r="F954" s="4">
        <v>175.01</v>
      </c>
      <c r="G954" s="4">
        <v>192.41</v>
      </c>
      <c r="H954" s="4">
        <v>367.42</v>
      </c>
      <c r="I954" s="4">
        <v>1102.26</v>
      </c>
      <c r="J954" s="4"/>
      <c r="K954" s="4">
        <v>1469.68</v>
      </c>
      <c r="L954" s="5">
        <v>3.0</v>
      </c>
      <c r="M954" s="4" t="str">
        <f t="shared" si="99"/>
        <v> R$  577.23 </v>
      </c>
      <c r="N954" s="4" t="str">
        <f t="shared" si="100"/>
        <v> R$  525.03 </v>
      </c>
      <c r="O954" s="3"/>
      <c r="P954" s="3"/>
    </row>
    <row r="955" ht="13.5" customHeight="1">
      <c r="A955" s="3">
        <v>4.0403005E8</v>
      </c>
      <c r="B955" s="3" t="s">
        <v>998</v>
      </c>
      <c r="C955" s="3" t="s">
        <v>973</v>
      </c>
      <c r="D955" s="3" t="s">
        <v>27</v>
      </c>
      <c r="E955" s="3" t="s">
        <v>28</v>
      </c>
      <c r="F955" s="4">
        <v>139.99</v>
      </c>
      <c r="G955" s="4">
        <v>231.14</v>
      </c>
      <c r="H955" s="4">
        <v>371.13</v>
      </c>
      <c r="I955" s="4">
        <v>1113.39</v>
      </c>
      <c r="J955" s="4"/>
      <c r="K955" s="4">
        <v>1484.52</v>
      </c>
      <c r="L955" s="5">
        <v>3.0</v>
      </c>
      <c r="M955" s="4" t="str">
        <f t="shared" si="99"/>
        <v> R$  693.42 </v>
      </c>
      <c r="N955" s="4" t="str">
        <f t="shared" si="100"/>
        <v> R$  419.97 </v>
      </c>
      <c r="O955" s="3"/>
      <c r="P955" s="3"/>
    </row>
    <row r="956" ht="13.5" customHeight="1">
      <c r="A956" s="3">
        <v>4.04030173E8</v>
      </c>
      <c r="B956" s="3" t="s">
        <v>999</v>
      </c>
      <c r="C956" s="3" t="s">
        <v>973</v>
      </c>
      <c r="D956" s="3" t="s">
        <v>27</v>
      </c>
      <c r="E956" s="3" t="s">
        <v>28</v>
      </c>
      <c r="F956" s="4">
        <v>128.93</v>
      </c>
      <c r="G956" s="4">
        <v>245.74</v>
      </c>
      <c r="H956" s="4">
        <v>374.67</v>
      </c>
      <c r="I956" s="4">
        <v>1124.01</v>
      </c>
      <c r="J956" s="4"/>
      <c r="K956" s="4">
        <v>1498.68</v>
      </c>
      <c r="L956" s="5">
        <v>3.0</v>
      </c>
      <c r="M956" s="4" t="str">
        <f t="shared" si="99"/>
        <v> R$  737.22 </v>
      </c>
      <c r="N956" s="4" t="str">
        <f t="shared" si="100"/>
        <v> R$  386.79 </v>
      </c>
      <c r="O956" s="3"/>
      <c r="P956" s="3"/>
    </row>
    <row r="957" ht="13.5" customHeight="1">
      <c r="A957" s="3">
        <v>4.04010237E8</v>
      </c>
      <c r="B957" s="3" t="s">
        <v>1000</v>
      </c>
      <c r="C957" s="3" t="s">
        <v>973</v>
      </c>
      <c r="D957" s="3" t="s">
        <v>27</v>
      </c>
      <c r="E957" s="3" t="s">
        <v>28</v>
      </c>
      <c r="F957" s="4">
        <v>154.08</v>
      </c>
      <c r="G957" s="4">
        <v>222.67</v>
      </c>
      <c r="H957" s="4">
        <v>376.75</v>
      </c>
      <c r="I957" s="4">
        <v>1130.25</v>
      </c>
      <c r="J957" s="4"/>
      <c r="K957" s="4">
        <v>1507.0</v>
      </c>
      <c r="L957" s="5">
        <v>3.0</v>
      </c>
      <c r="M957" s="4" t="str">
        <f t="shared" si="99"/>
        <v> R$  668.01 </v>
      </c>
      <c r="N957" s="4" t="str">
        <f t="shared" si="100"/>
        <v> R$  462.24 </v>
      </c>
      <c r="O957" s="3"/>
      <c r="P957" s="3"/>
    </row>
    <row r="958" ht="13.5" customHeight="1">
      <c r="A958" s="3">
        <v>4.04010334E8</v>
      </c>
      <c r="B958" s="3" t="s">
        <v>1001</v>
      </c>
      <c r="C958" s="3" t="s">
        <v>973</v>
      </c>
      <c r="D958" s="3" t="s">
        <v>27</v>
      </c>
      <c r="E958" s="3" t="s">
        <v>28</v>
      </c>
      <c r="F958" s="4">
        <v>133.32</v>
      </c>
      <c r="G958" s="4">
        <v>245.66</v>
      </c>
      <c r="H958" s="4">
        <v>378.98</v>
      </c>
      <c r="I958" s="4">
        <v>1136.94</v>
      </c>
      <c r="J958" s="4"/>
      <c r="K958" s="4">
        <v>1515.92</v>
      </c>
      <c r="L958" s="5">
        <v>3.0</v>
      </c>
      <c r="M958" s="4" t="str">
        <f t="shared" si="99"/>
        <v> R$  736.98 </v>
      </c>
      <c r="N958" s="4" t="str">
        <f t="shared" si="100"/>
        <v> R$  399.96 </v>
      </c>
      <c r="O958" s="3"/>
      <c r="P958" s="3"/>
    </row>
    <row r="959" ht="13.5" customHeight="1">
      <c r="A959" s="3">
        <v>4.04010512E8</v>
      </c>
      <c r="B959" s="3" t="s">
        <v>1002</v>
      </c>
      <c r="C959" s="3" t="s">
        <v>973</v>
      </c>
      <c r="D959" s="3" t="s">
        <v>27</v>
      </c>
      <c r="E959" s="3" t="s">
        <v>28</v>
      </c>
      <c r="F959" s="4">
        <v>126.67</v>
      </c>
      <c r="G959" s="4">
        <v>257.66</v>
      </c>
      <c r="H959" s="4">
        <v>384.33</v>
      </c>
      <c r="I959" s="4">
        <v>1152.99</v>
      </c>
      <c r="J959" s="4"/>
      <c r="K959" s="4">
        <v>1537.32</v>
      </c>
      <c r="L959" s="5">
        <v>3.0</v>
      </c>
      <c r="M959" s="4" t="str">
        <f t="shared" si="99"/>
        <v> R$  772.98 </v>
      </c>
      <c r="N959" s="4" t="str">
        <f t="shared" si="100"/>
        <v> R$  380.01 </v>
      </c>
      <c r="O959" s="3"/>
      <c r="P959" s="3"/>
    </row>
    <row r="960" ht="13.5" customHeight="1">
      <c r="A960" s="3">
        <v>4.04010474E8</v>
      </c>
      <c r="B960" s="3" t="s">
        <v>1003</v>
      </c>
      <c r="C960" s="3" t="s">
        <v>973</v>
      </c>
      <c r="D960" s="3" t="s">
        <v>27</v>
      </c>
      <c r="E960" s="3" t="s">
        <v>28</v>
      </c>
      <c r="F960" s="4">
        <v>175.0</v>
      </c>
      <c r="G960" s="4">
        <v>117.47</v>
      </c>
      <c r="H960" s="4">
        <v>292.47</v>
      </c>
      <c r="I960" s="4">
        <v>1169.88</v>
      </c>
      <c r="J960" s="4"/>
      <c r="K960" s="4">
        <v>1462.35</v>
      </c>
      <c r="L960" s="5">
        <v>4.0</v>
      </c>
      <c r="M960" s="4" t="str">
        <f t="shared" si="99"/>
        <v> R$  469.88 </v>
      </c>
      <c r="N960" s="4" t="str">
        <f t="shared" si="100"/>
        <v> R$  700.00 </v>
      </c>
      <c r="O960" s="3"/>
      <c r="P960" s="3"/>
    </row>
    <row r="961" ht="13.5" customHeight="1">
      <c r="A961" s="3">
        <v>4.04020119E8</v>
      </c>
      <c r="B961" s="3" t="s">
        <v>1004</v>
      </c>
      <c r="C961" s="3" t="s">
        <v>973</v>
      </c>
      <c r="D961" s="3" t="s">
        <v>27</v>
      </c>
      <c r="E961" s="3" t="s">
        <v>28</v>
      </c>
      <c r="F961" s="4">
        <v>174.99</v>
      </c>
      <c r="G961" s="4">
        <v>118.16</v>
      </c>
      <c r="H961" s="4">
        <v>293.15</v>
      </c>
      <c r="I961" s="4">
        <v>1172.6</v>
      </c>
      <c r="J961" s="4"/>
      <c r="K961" s="4">
        <v>1465.75</v>
      </c>
      <c r="L961" s="5">
        <v>4.0</v>
      </c>
      <c r="M961" s="4" t="str">
        <f t="shared" si="99"/>
        <v> R$  472.64 </v>
      </c>
      <c r="N961" s="4" t="str">
        <f t="shared" si="100"/>
        <v> R$  699.96 </v>
      </c>
      <c r="O961" s="3"/>
      <c r="P961" s="3"/>
    </row>
    <row r="962" ht="13.5" customHeight="1">
      <c r="A962" s="3">
        <v>4.0402024E8</v>
      </c>
      <c r="B962" s="3" t="s">
        <v>1005</v>
      </c>
      <c r="C962" s="3" t="s">
        <v>973</v>
      </c>
      <c r="D962" s="3" t="s">
        <v>27</v>
      </c>
      <c r="E962" s="3" t="s">
        <v>28</v>
      </c>
      <c r="F962" s="4">
        <v>195.14</v>
      </c>
      <c r="G962" s="4">
        <v>202.24</v>
      </c>
      <c r="H962" s="4">
        <v>397.38</v>
      </c>
      <c r="I962" s="4">
        <v>1192.14</v>
      </c>
      <c r="J962" s="4"/>
      <c r="K962" s="4">
        <v>1589.52</v>
      </c>
      <c r="L962" s="5">
        <v>3.0</v>
      </c>
      <c r="M962" s="4" t="str">
        <f t="shared" si="99"/>
        <v> R$  606.72 </v>
      </c>
      <c r="N962" s="4" t="str">
        <f t="shared" si="100"/>
        <v> R$  585.42 </v>
      </c>
      <c r="O962" s="3"/>
      <c r="P962" s="3"/>
    </row>
    <row r="963" ht="13.5" customHeight="1">
      <c r="A963" s="3">
        <v>4.04020232E8</v>
      </c>
      <c r="B963" s="3" t="s">
        <v>1006</v>
      </c>
      <c r="C963" s="3" t="s">
        <v>973</v>
      </c>
      <c r="D963" s="3" t="s">
        <v>27</v>
      </c>
      <c r="E963" s="3" t="s">
        <v>28</v>
      </c>
      <c r="F963" s="4">
        <v>195.14</v>
      </c>
      <c r="G963" s="4">
        <v>202.24</v>
      </c>
      <c r="H963" s="4">
        <v>397.38</v>
      </c>
      <c r="I963" s="4">
        <v>1192.14</v>
      </c>
      <c r="J963" s="4"/>
      <c r="K963" s="4">
        <v>1589.52</v>
      </c>
      <c r="L963" s="5">
        <v>3.0</v>
      </c>
      <c r="M963" s="4" t="str">
        <f t="shared" si="99"/>
        <v> R$  606.72 </v>
      </c>
      <c r="N963" s="4" t="str">
        <f t="shared" si="100"/>
        <v> R$  585.42 </v>
      </c>
      <c r="O963" s="3"/>
      <c r="P963" s="3"/>
    </row>
    <row r="964" ht="13.5" customHeight="1">
      <c r="A964" s="14">
        <v>4.04020593E8</v>
      </c>
      <c r="B964" s="14" t="s">
        <v>1007</v>
      </c>
      <c r="C964" s="16" t="s">
        <v>973</v>
      </c>
      <c r="D964" s="16" t="s">
        <v>27</v>
      </c>
      <c r="E964" s="16" t="s">
        <v>28</v>
      </c>
      <c r="F964" s="17">
        <v>181.92</v>
      </c>
      <c r="G964" s="17">
        <v>217.82</v>
      </c>
      <c r="H964" s="17">
        <v>399.74</v>
      </c>
      <c r="I964" s="17">
        <v>1199.22</v>
      </c>
      <c r="J964" s="17"/>
      <c r="K964" s="17">
        <v>1598.96</v>
      </c>
      <c r="L964" s="18">
        <v>3.0</v>
      </c>
      <c r="M964" s="15" t="str">
        <f t="shared" si="99"/>
        <v> R$  653.46 </v>
      </c>
      <c r="N964" s="15" t="str">
        <f t="shared" si="100"/>
        <v> R$  545.76 </v>
      </c>
      <c r="O964" s="16"/>
      <c r="P964" s="24"/>
      <c r="Q964" s="20"/>
    </row>
    <row r="965" ht="13.5" customHeight="1">
      <c r="A965" s="3">
        <v>4.0402078E8</v>
      </c>
      <c r="B965" s="3" t="s">
        <v>1008</v>
      </c>
      <c r="C965" s="3" t="s">
        <v>973</v>
      </c>
      <c r="D965" s="3" t="s">
        <v>27</v>
      </c>
      <c r="E965" s="3" t="s">
        <v>28</v>
      </c>
      <c r="F965" s="4">
        <v>175.01</v>
      </c>
      <c r="G965" s="4">
        <v>240.52</v>
      </c>
      <c r="H965" s="4">
        <v>415.53</v>
      </c>
      <c r="I965" s="4">
        <v>1246.59</v>
      </c>
      <c r="J965" s="4"/>
      <c r="K965" s="4">
        <v>1662.12</v>
      </c>
      <c r="L965" s="5">
        <v>3.0</v>
      </c>
      <c r="M965" s="4" t="str">
        <f t="shared" si="99"/>
        <v> R$  721.56 </v>
      </c>
      <c r="N965" s="4" t="str">
        <f t="shared" si="100"/>
        <v> R$  525.03 </v>
      </c>
      <c r="O965" s="3"/>
      <c r="P965" s="3"/>
    </row>
    <row r="966" ht="13.5" customHeight="1">
      <c r="A966" s="3">
        <v>4.04020224E8</v>
      </c>
      <c r="B966" s="3" t="s">
        <v>1009</v>
      </c>
      <c r="C966" s="3" t="s">
        <v>973</v>
      </c>
      <c r="D966" s="3" t="s">
        <v>27</v>
      </c>
      <c r="E966" s="3" t="s">
        <v>28</v>
      </c>
      <c r="F966" s="4">
        <v>175.01</v>
      </c>
      <c r="G966" s="4">
        <v>240.52</v>
      </c>
      <c r="H966" s="4">
        <v>415.53</v>
      </c>
      <c r="I966" s="4">
        <v>1246.59</v>
      </c>
      <c r="J966" s="4"/>
      <c r="K966" s="4">
        <v>1662.12</v>
      </c>
      <c r="L966" s="5">
        <v>3.0</v>
      </c>
      <c r="M966" s="4" t="str">
        <f t="shared" si="99"/>
        <v> R$  721.56 </v>
      </c>
      <c r="N966" s="4" t="str">
        <f t="shared" si="100"/>
        <v> R$  525.03 </v>
      </c>
      <c r="O966" s="3"/>
      <c r="P966" s="3"/>
    </row>
    <row r="967" ht="13.5" customHeight="1">
      <c r="A967" s="3">
        <v>4.04020178E8</v>
      </c>
      <c r="B967" s="3" t="s">
        <v>1010</v>
      </c>
      <c r="C967" s="3" t="s">
        <v>973</v>
      </c>
      <c r="D967" s="3" t="s">
        <v>27</v>
      </c>
      <c r="E967" s="3" t="s">
        <v>28</v>
      </c>
      <c r="F967" s="4">
        <v>175.04</v>
      </c>
      <c r="G967" s="4">
        <v>245.9</v>
      </c>
      <c r="H967" s="4">
        <v>420.94</v>
      </c>
      <c r="I967" s="4">
        <v>1262.82</v>
      </c>
      <c r="J967" s="4"/>
      <c r="K967" s="4">
        <v>1683.76</v>
      </c>
      <c r="L967" s="5">
        <v>3.0</v>
      </c>
      <c r="M967" s="4" t="str">
        <f t="shared" si="99"/>
        <v> R$  737.70 </v>
      </c>
      <c r="N967" s="4" t="str">
        <f t="shared" si="100"/>
        <v> R$  525.12 </v>
      </c>
      <c r="O967" s="3"/>
      <c r="P967" s="3"/>
    </row>
    <row r="968" ht="13.5" customHeight="1">
      <c r="A968" s="3">
        <v>4.02010035E8</v>
      </c>
      <c r="B968" s="3" t="s">
        <v>1011</v>
      </c>
      <c r="C968" s="3" t="s">
        <v>973</v>
      </c>
      <c r="D968" s="3" t="s">
        <v>27</v>
      </c>
      <c r="E968" s="3" t="s">
        <v>28</v>
      </c>
      <c r="F968" s="4">
        <v>165.02</v>
      </c>
      <c r="G968" s="4">
        <v>260.61</v>
      </c>
      <c r="H968" s="4">
        <v>425.63</v>
      </c>
      <c r="I968" s="4">
        <v>1276.89</v>
      </c>
      <c r="J968" s="4"/>
      <c r="K968" s="4">
        <v>1702.52</v>
      </c>
      <c r="L968" s="5">
        <v>3.0</v>
      </c>
      <c r="M968" s="4" t="str">
        <f t="shared" si="99"/>
        <v> R$  781.83 </v>
      </c>
      <c r="N968" s="4" t="str">
        <f t="shared" si="100"/>
        <v> R$  495.06 </v>
      </c>
      <c r="O968" s="3"/>
      <c r="P968" s="3"/>
    </row>
    <row r="969" ht="13.5" customHeight="1">
      <c r="A969" s="3">
        <v>4.04030017E8</v>
      </c>
      <c r="B969" s="3" t="s">
        <v>1012</v>
      </c>
      <c r="C969" s="3" t="s">
        <v>973</v>
      </c>
      <c r="D969" s="3" t="s">
        <v>27</v>
      </c>
      <c r="E969" s="3" t="s">
        <v>28</v>
      </c>
      <c r="F969" s="4">
        <v>145.26</v>
      </c>
      <c r="G969" s="4">
        <v>286.98</v>
      </c>
      <c r="H969" s="4">
        <v>432.24</v>
      </c>
      <c r="I969" s="4">
        <v>1296.72</v>
      </c>
      <c r="J969" s="4"/>
      <c r="K969" s="4">
        <v>1728.96</v>
      </c>
      <c r="L969" s="5">
        <v>3.0</v>
      </c>
      <c r="M969" s="4" t="str">
        <f t="shared" si="99"/>
        <v> R$  860.94 </v>
      </c>
      <c r="N969" s="4" t="str">
        <f t="shared" si="100"/>
        <v> R$  435.78 </v>
      </c>
      <c r="O969" s="3"/>
      <c r="P969" s="3"/>
    </row>
    <row r="970" ht="13.5" customHeight="1">
      <c r="A970" s="3">
        <v>4.04020321E8</v>
      </c>
      <c r="B970" s="3" t="s">
        <v>1013</v>
      </c>
      <c r="C970" s="3" t="s">
        <v>973</v>
      </c>
      <c r="D970" s="3" t="s">
        <v>27</v>
      </c>
      <c r="E970" s="3" t="s">
        <v>28</v>
      </c>
      <c r="F970" s="4">
        <v>161.48</v>
      </c>
      <c r="G970" s="4">
        <v>282.72</v>
      </c>
      <c r="H970" s="4">
        <v>444.2</v>
      </c>
      <c r="I970" s="4">
        <v>1332.6</v>
      </c>
      <c r="J970" s="4"/>
      <c r="K970" s="4">
        <v>1776.8</v>
      </c>
      <c r="L970" s="5">
        <v>3.0</v>
      </c>
      <c r="M970" s="4" t="str">
        <f t="shared" si="99"/>
        <v> R$  848.16 </v>
      </c>
      <c r="N970" s="4" t="str">
        <f t="shared" si="100"/>
        <v> R$  484.44 </v>
      </c>
      <c r="O970" s="3"/>
      <c r="P970" s="3"/>
    </row>
    <row r="971" ht="13.5" customHeight="1">
      <c r="A971" s="3">
        <v>4.04030165E8</v>
      </c>
      <c r="B971" s="3" t="s">
        <v>1014</v>
      </c>
      <c r="C971" s="3" t="s">
        <v>973</v>
      </c>
      <c r="D971" s="3" t="s">
        <v>27</v>
      </c>
      <c r="E971" s="3" t="s">
        <v>28</v>
      </c>
      <c r="F971" s="4">
        <v>161.48</v>
      </c>
      <c r="G971" s="4">
        <v>282.72</v>
      </c>
      <c r="H971" s="4">
        <v>444.2</v>
      </c>
      <c r="I971" s="4">
        <v>1332.6</v>
      </c>
      <c r="J971" s="4"/>
      <c r="K971" s="4">
        <v>1776.8</v>
      </c>
      <c r="L971" s="5">
        <v>3.0</v>
      </c>
      <c r="M971" s="4" t="str">
        <f t="shared" si="99"/>
        <v> R$  848.16 </v>
      </c>
      <c r="N971" s="4" t="str">
        <f t="shared" si="100"/>
        <v> R$  484.44 </v>
      </c>
      <c r="O971" s="3"/>
      <c r="P971" s="3"/>
    </row>
    <row r="972" ht="13.5" customHeight="1">
      <c r="A972" s="3">
        <v>4.0403019E8</v>
      </c>
      <c r="B972" s="3" t="s">
        <v>1015</v>
      </c>
      <c r="C972" s="3" t="s">
        <v>973</v>
      </c>
      <c r="D972" s="3" t="s">
        <v>27</v>
      </c>
      <c r="E972" s="3" t="s">
        <v>28</v>
      </c>
      <c r="F972" s="4">
        <v>161.48</v>
      </c>
      <c r="G972" s="4">
        <v>282.72</v>
      </c>
      <c r="H972" s="4">
        <v>444.2</v>
      </c>
      <c r="I972" s="4">
        <v>1332.6</v>
      </c>
      <c r="J972" s="4"/>
      <c r="K972" s="4">
        <v>1776.8</v>
      </c>
      <c r="L972" s="5">
        <v>3.0</v>
      </c>
      <c r="M972" s="4" t="str">
        <f t="shared" si="99"/>
        <v> R$  848.16 </v>
      </c>
      <c r="N972" s="4" t="str">
        <f t="shared" si="100"/>
        <v> R$  484.44 </v>
      </c>
      <c r="O972" s="3"/>
      <c r="P972" s="3"/>
    </row>
    <row r="973" ht="13.5" customHeight="1">
      <c r="A973" s="3">
        <v>4.04010466E8</v>
      </c>
      <c r="B973" s="3" t="s">
        <v>1016</v>
      </c>
      <c r="C973" s="3" t="s">
        <v>973</v>
      </c>
      <c r="D973" s="3" t="s">
        <v>27</v>
      </c>
      <c r="E973" s="3" t="s">
        <v>28</v>
      </c>
      <c r="F973" s="4">
        <v>245.03</v>
      </c>
      <c r="G973" s="4">
        <v>205.8</v>
      </c>
      <c r="H973" s="4">
        <v>450.83</v>
      </c>
      <c r="I973" s="4">
        <v>1352.49</v>
      </c>
      <c r="J973" s="4"/>
      <c r="K973" s="4">
        <v>1803.32</v>
      </c>
      <c r="L973" s="5">
        <v>3.0</v>
      </c>
      <c r="M973" s="4" t="str">
        <f t="shared" si="99"/>
        <v> R$  617.40 </v>
      </c>
      <c r="N973" s="4" t="str">
        <f t="shared" si="100"/>
        <v> R$  735.09 </v>
      </c>
      <c r="O973" s="3"/>
      <c r="P973" s="3"/>
    </row>
    <row r="974" ht="13.5" customHeight="1">
      <c r="A974" s="3">
        <v>4.02010043E8</v>
      </c>
      <c r="B974" s="3" t="s">
        <v>1017</v>
      </c>
      <c r="C974" s="3" t="s">
        <v>973</v>
      </c>
      <c r="D974" s="3" t="s">
        <v>27</v>
      </c>
      <c r="E974" s="3" t="s">
        <v>28</v>
      </c>
      <c r="F974" s="4">
        <v>184.25</v>
      </c>
      <c r="G974" s="4">
        <v>267.12</v>
      </c>
      <c r="H974" s="4">
        <v>451.37</v>
      </c>
      <c r="I974" s="4">
        <v>1354.11</v>
      </c>
      <c r="J974" s="4"/>
      <c r="K974" s="4">
        <v>1805.48</v>
      </c>
      <c r="L974" s="5">
        <v>3.0</v>
      </c>
      <c r="M974" s="4" t="str">
        <f t="shared" si="99"/>
        <v> R$  801.36 </v>
      </c>
      <c r="N974" s="4" t="str">
        <f t="shared" si="100"/>
        <v> R$  552.75 </v>
      </c>
      <c r="O974" s="3"/>
      <c r="P974" s="3"/>
    </row>
    <row r="975" ht="13.5" customHeight="1">
      <c r="A975" s="3">
        <v>4.04010229E8</v>
      </c>
      <c r="B975" s="3" t="s">
        <v>1018</v>
      </c>
      <c r="C975" s="3" t="s">
        <v>973</v>
      </c>
      <c r="D975" s="3" t="s">
        <v>27</v>
      </c>
      <c r="E975" s="3" t="s">
        <v>28</v>
      </c>
      <c r="F975" s="4">
        <v>226.71</v>
      </c>
      <c r="G975" s="4">
        <v>256.84</v>
      </c>
      <c r="H975" s="4">
        <v>483.55</v>
      </c>
      <c r="I975" s="4">
        <v>1450.65</v>
      </c>
      <c r="J975" s="4"/>
      <c r="K975" s="4">
        <v>1934.2</v>
      </c>
      <c r="L975" s="5">
        <v>3.0</v>
      </c>
      <c r="M975" s="4" t="str">
        <f t="shared" si="99"/>
        <v> R$  770.52 </v>
      </c>
      <c r="N975" s="4" t="str">
        <f t="shared" si="100"/>
        <v> R$  680.13 </v>
      </c>
      <c r="O975" s="3"/>
      <c r="P975" s="3"/>
    </row>
    <row r="976" ht="13.5" customHeight="1">
      <c r="A976" s="3">
        <v>4.04030041E8</v>
      </c>
      <c r="B976" s="3" t="s">
        <v>1019</v>
      </c>
      <c r="C976" s="3" t="s">
        <v>973</v>
      </c>
      <c r="D976" s="3" t="s">
        <v>27</v>
      </c>
      <c r="E976" s="3" t="s">
        <v>28</v>
      </c>
      <c r="F976" s="4">
        <v>258.76</v>
      </c>
      <c r="G976" s="4">
        <v>228.85</v>
      </c>
      <c r="H976" s="4">
        <v>487.61</v>
      </c>
      <c r="I976" s="4">
        <v>975.22</v>
      </c>
      <c r="J976" s="4"/>
      <c r="K976" s="4">
        <v>1462.83</v>
      </c>
      <c r="L976" s="5">
        <v>2.0</v>
      </c>
      <c r="M976" s="4" t="str">
        <f t="shared" si="99"/>
        <v> R$  457.70 </v>
      </c>
      <c r="N976" s="4" t="str">
        <f t="shared" si="100"/>
        <v> R$  517.52 </v>
      </c>
      <c r="O976" s="3"/>
      <c r="P976" s="3"/>
    </row>
    <row r="977" ht="13.5" customHeight="1">
      <c r="A977" s="3">
        <v>4.04020526E8</v>
      </c>
      <c r="B977" s="3" t="s">
        <v>1020</v>
      </c>
      <c r="C977" s="3" t="s">
        <v>973</v>
      </c>
      <c r="D977" s="3" t="s">
        <v>27</v>
      </c>
      <c r="E977" s="3" t="s">
        <v>28</v>
      </c>
      <c r="F977" s="4">
        <v>170.76</v>
      </c>
      <c r="G977" s="4">
        <v>320.12</v>
      </c>
      <c r="H977" s="4">
        <v>490.88</v>
      </c>
      <c r="I977" s="4">
        <v>981.76</v>
      </c>
      <c r="J977" s="4"/>
      <c r="K977" s="4">
        <v>1472.64</v>
      </c>
      <c r="L977" s="5">
        <v>2.0</v>
      </c>
      <c r="M977" s="4" t="str">
        <f t="shared" si="99"/>
        <v> R$  640.24 </v>
      </c>
      <c r="N977" s="4" t="str">
        <f t="shared" si="100"/>
        <v> R$  341.52 </v>
      </c>
      <c r="O977" s="3"/>
      <c r="P977" s="3"/>
    </row>
    <row r="978" ht="13.5" customHeight="1">
      <c r="A978" s="3">
        <v>4.0402055E8</v>
      </c>
      <c r="B978" s="3" t="s">
        <v>1021</v>
      </c>
      <c r="C978" s="3" t="s">
        <v>973</v>
      </c>
      <c r="D978" s="3" t="s">
        <v>27</v>
      </c>
      <c r="E978" s="3" t="s">
        <v>28</v>
      </c>
      <c r="F978" s="4">
        <v>135.67</v>
      </c>
      <c r="G978" s="4">
        <v>367.52</v>
      </c>
      <c r="H978" s="4">
        <v>503.19</v>
      </c>
      <c r="I978" s="4">
        <v>1006.38</v>
      </c>
      <c r="J978" s="4"/>
      <c r="K978" s="4">
        <v>1509.57</v>
      </c>
      <c r="L978" s="5">
        <v>2.0</v>
      </c>
      <c r="M978" s="4" t="str">
        <f t="shared" si="99"/>
        <v> R$  735.04 </v>
      </c>
      <c r="N978" s="4" t="str">
        <f t="shared" si="100"/>
        <v> R$  271.34 </v>
      </c>
      <c r="O978" s="3"/>
      <c r="P978" s="3"/>
    </row>
    <row r="979" ht="13.5" customHeight="1">
      <c r="A979" s="3">
        <v>4.0402072E8</v>
      </c>
      <c r="B979" s="3" t="s">
        <v>1022</v>
      </c>
      <c r="C979" s="3" t="s">
        <v>973</v>
      </c>
      <c r="D979" s="3" t="s">
        <v>27</v>
      </c>
      <c r="E979" s="3" t="s">
        <v>28</v>
      </c>
      <c r="F979" s="4">
        <v>186.72</v>
      </c>
      <c r="G979" s="4">
        <v>318.04</v>
      </c>
      <c r="H979" s="4">
        <v>504.76</v>
      </c>
      <c r="I979" s="4">
        <v>1009.52</v>
      </c>
      <c r="J979" s="4"/>
      <c r="K979" s="4">
        <v>1514.28</v>
      </c>
      <c r="L979" s="5">
        <v>2.0</v>
      </c>
      <c r="M979" s="4" t="str">
        <f t="shared" si="99"/>
        <v> R$  636.08 </v>
      </c>
      <c r="N979" s="4" t="str">
        <f t="shared" si="100"/>
        <v> R$  373.44 </v>
      </c>
      <c r="O979" s="3"/>
      <c r="P979" s="3"/>
    </row>
    <row r="980" ht="13.5" customHeight="1">
      <c r="A980" s="3">
        <v>4.04020062E8</v>
      </c>
      <c r="B980" s="3" t="s">
        <v>1023</v>
      </c>
      <c r="C980" s="3" t="s">
        <v>973</v>
      </c>
      <c r="D980" s="3" t="s">
        <v>27</v>
      </c>
      <c r="E980" s="3" t="s">
        <v>28</v>
      </c>
      <c r="F980" s="4">
        <v>350.04</v>
      </c>
      <c r="G980" s="4">
        <v>163.57</v>
      </c>
      <c r="H980" s="4">
        <v>513.61</v>
      </c>
      <c r="I980" s="4">
        <v>1027.22</v>
      </c>
      <c r="J980" s="4"/>
      <c r="K980" s="4">
        <v>1540.83</v>
      </c>
      <c r="L980" s="5">
        <v>2.0</v>
      </c>
      <c r="M980" s="4" t="str">
        <f t="shared" si="99"/>
        <v> R$  327.14 </v>
      </c>
      <c r="N980" s="4" t="str">
        <f t="shared" si="100"/>
        <v> R$  700.08 </v>
      </c>
      <c r="O980" s="3"/>
      <c r="P980" s="3"/>
    </row>
    <row r="981" ht="13.5" customHeight="1">
      <c r="A981" s="3">
        <v>4.0402064E8</v>
      </c>
      <c r="B981" s="3" t="s">
        <v>1024</v>
      </c>
      <c r="C981" s="3" t="s">
        <v>973</v>
      </c>
      <c r="D981" s="3" t="s">
        <v>27</v>
      </c>
      <c r="E981" s="3" t="s">
        <v>28</v>
      </c>
      <c r="F981" s="4">
        <v>205.27</v>
      </c>
      <c r="G981" s="4">
        <v>317.06</v>
      </c>
      <c r="H981" s="4">
        <v>522.33</v>
      </c>
      <c r="I981" s="4">
        <v>1044.66</v>
      </c>
      <c r="J981" s="4"/>
      <c r="K981" s="4">
        <v>1566.99</v>
      </c>
      <c r="L981" s="5">
        <v>2.0</v>
      </c>
      <c r="M981" s="4" t="str">
        <f t="shared" si="99"/>
        <v> R$  634.12 </v>
      </c>
      <c r="N981" s="4" t="str">
        <f t="shared" si="100"/>
        <v> R$  410.54 </v>
      </c>
      <c r="O981" s="3"/>
      <c r="P981" s="3"/>
    </row>
    <row r="982" ht="13.5" customHeight="1">
      <c r="A982" s="3">
        <v>4.04030319E8</v>
      </c>
      <c r="B982" s="3" t="s">
        <v>1025</v>
      </c>
      <c r="C982" s="3" t="s">
        <v>973</v>
      </c>
      <c r="D982" s="3" t="s">
        <v>27</v>
      </c>
      <c r="E982" s="3" t="s">
        <v>28</v>
      </c>
      <c r="F982" s="4">
        <v>304.84</v>
      </c>
      <c r="G982" s="4">
        <v>219.36</v>
      </c>
      <c r="H982" s="4">
        <v>524.2</v>
      </c>
      <c r="I982" s="4">
        <v>1048.4</v>
      </c>
      <c r="J982" s="4"/>
      <c r="K982" s="4">
        <v>1572.6</v>
      </c>
      <c r="L982" s="5">
        <v>2.0</v>
      </c>
      <c r="M982" s="4" t="str">
        <f t="shared" si="99"/>
        <v> R$  438.72 </v>
      </c>
      <c r="N982" s="4" t="str">
        <f t="shared" si="100"/>
        <v> R$  609.68 </v>
      </c>
      <c r="O982" s="3"/>
      <c r="P982" s="3"/>
    </row>
    <row r="983" ht="13.5" customHeight="1">
      <c r="A983" s="3">
        <v>4.0402038E8</v>
      </c>
      <c r="B983" s="3" t="s">
        <v>1026</v>
      </c>
      <c r="C983" s="3" t="s">
        <v>973</v>
      </c>
      <c r="D983" s="3" t="s">
        <v>27</v>
      </c>
      <c r="E983" s="3" t="s">
        <v>28</v>
      </c>
      <c r="F983" s="4">
        <v>200.09</v>
      </c>
      <c r="G983" s="4">
        <v>327.74</v>
      </c>
      <c r="H983" s="4">
        <v>527.83</v>
      </c>
      <c r="I983" s="4">
        <v>1055.66</v>
      </c>
      <c r="J983" s="4"/>
      <c r="K983" s="4">
        <v>1583.49</v>
      </c>
      <c r="L983" s="5">
        <v>2.0</v>
      </c>
      <c r="M983" s="4" t="str">
        <f t="shared" si="99"/>
        <v> R$  655.48 </v>
      </c>
      <c r="N983" s="4" t="str">
        <f t="shared" si="100"/>
        <v> R$  400.18 </v>
      </c>
      <c r="O983" s="3"/>
      <c r="P983" s="3"/>
    </row>
    <row r="984" ht="13.5" customHeight="1">
      <c r="A984" s="3">
        <v>4.04030254E8</v>
      </c>
      <c r="B984" s="3" t="s">
        <v>1027</v>
      </c>
      <c r="C984" s="3" t="s">
        <v>973</v>
      </c>
      <c r="D984" s="3" t="s">
        <v>27</v>
      </c>
      <c r="E984" s="3" t="s">
        <v>28</v>
      </c>
      <c r="F984" s="4">
        <v>327.1</v>
      </c>
      <c r="G984" s="4">
        <v>217.74</v>
      </c>
      <c r="H984" s="4">
        <v>544.84</v>
      </c>
      <c r="I984" s="4">
        <v>1089.68</v>
      </c>
      <c r="J984" s="4"/>
      <c r="K984" s="4">
        <v>1634.52</v>
      </c>
      <c r="L984" s="5">
        <v>2.0</v>
      </c>
      <c r="M984" s="4" t="str">
        <f t="shared" si="99"/>
        <v> R$  435.48 </v>
      </c>
      <c r="N984" s="4" t="str">
        <f t="shared" si="100"/>
        <v> R$  654.20 </v>
      </c>
      <c r="O984" s="3"/>
      <c r="P984" s="3"/>
    </row>
    <row r="985" ht="13.5" customHeight="1">
      <c r="A985" s="3">
        <v>4.0403013E8</v>
      </c>
      <c r="B985" s="3" t="s">
        <v>1028</v>
      </c>
      <c r="C985" s="3" t="s">
        <v>973</v>
      </c>
      <c r="D985" s="3" t="s">
        <v>27</v>
      </c>
      <c r="E985" s="3" t="s">
        <v>28</v>
      </c>
      <c r="F985" s="4">
        <v>195.0</v>
      </c>
      <c r="G985" s="4">
        <v>359.0</v>
      </c>
      <c r="H985" s="4">
        <v>554.0</v>
      </c>
      <c r="I985" s="4">
        <v>1108.0</v>
      </c>
      <c r="J985" s="4"/>
      <c r="K985" s="4">
        <v>1662.0</v>
      </c>
      <c r="L985" s="5">
        <v>2.0</v>
      </c>
      <c r="M985" s="4" t="str">
        <f t="shared" si="99"/>
        <v> R$  718.00 </v>
      </c>
      <c r="N985" s="4" t="str">
        <f t="shared" si="100"/>
        <v> R$  390.00 </v>
      </c>
      <c r="O985" s="3"/>
      <c r="P985" s="3"/>
    </row>
    <row r="986" ht="13.5" customHeight="1">
      <c r="A986" s="3">
        <v>4.04010385E8</v>
      </c>
      <c r="B986" s="3" t="s">
        <v>1029</v>
      </c>
      <c r="C986" s="3" t="s">
        <v>973</v>
      </c>
      <c r="D986" s="3" t="s">
        <v>27</v>
      </c>
      <c r="E986" s="3" t="s">
        <v>28</v>
      </c>
      <c r="F986" s="4">
        <v>332.23</v>
      </c>
      <c r="G986" s="4">
        <v>245.73</v>
      </c>
      <c r="H986" s="4">
        <v>577.96</v>
      </c>
      <c r="I986" s="4">
        <v>1155.92</v>
      </c>
      <c r="J986" s="4"/>
      <c r="K986" s="4">
        <v>1733.88</v>
      </c>
      <c r="L986" s="5">
        <v>2.0</v>
      </c>
      <c r="M986" s="4" t="str">
        <f t="shared" si="99"/>
        <v> R$  491.46 </v>
      </c>
      <c r="N986" s="4" t="str">
        <f t="shared" si="100"/>
        <v> R$  664.46 </v>
      </c>
      <c r="O986" s="3"/>
      <c r="P986" s="3"/>
    </row>
    <row r="987" ht="13.5" customHeight="1">
      <c r="A987" s="3">
        <v>4.040205E8</v>
      </c>
      <c r="B987" s="3" t="s">
        <v>1030</v>
      </c>
      <c r="C987" s="3" t="s">
        <v>973</v>
      </c>
      <c r="D987" s="3" t="s">
        <v>27</v>
      </c>
      <c r="E987" s="3" t="s">
        <v>28</v>
      </c>
      <c r="F987" s="4">
        <v>183.26</v>
      </c>
      <c r="G987" s="4">
        <v>405.87</v>
      </c>
      <c r="H987" s="4">
        <v>589.13</v>
      </c>
      <c r="I987" s="4">
        <v>1178.26</v>
      </c>
      <c r="J987" s="4"/>
      <c r="K987" s="4">
        <v>1767.39</v>
      </c>
      <c r="L987" s="5">
        <v>2.0</v>
      </c>
      <c r="M987" s="4" t="str">
        <f t="shared" si="99"/>
        <v> R$  811.74 </v>
      </c>
      <c r="N987" s="4" t="str">
        <f t="shared" si="100"/>
        <v> R$  366.52 </v>
      </c>
      <c r="O987" s="3"/>
      <c r="P987" s="3"/>
    </row>
    <row r="988" ht="13.5" customHeight="1">
      <c r="A988" s="3">
        <v>4.0401035E8</v>
      </c>
      <c r="B988" s="3" t="s">
        <v>1031</v>
      </c>
      <c r="C988" s="3" t="s">
        <v>973</v>
      </c>
      <c r="D988" s="3" t="s">
        <v>27</v>
      </c>
      <c r="E988" s="3" t="s">
        <v>28</v>
      </c>
      <c r="F988" s="4">
        <v>322.83</v>
      </c>
      <c r="G988" s="4">
        <v>295.32</v>
      </c>
      <c r="H988" s="4">
        <v>618.15</v>
      </c>
      <c r="I988" s="4">
        <v>1236.3</v>
      </c>
      <c r="J988" s="4"/>
      <c r="K988" s="4">
        <v>1854.45</v>
      </c>
      <c r="L988" s="5">
        <v>2.0</v>
      </c>
      <c r="M988" s="4" t="str">
        <f t="shared" si="99"/>
        <v> R$  590.64 </v>
      </c>
      <c r="N988" s="4" t="str">
        <f t="shared" si="100"/>
        <v> R$  645.66 </v>
      </c>
      <c r="O988" s="3"/>
      <c r="P988" s="3"/>
    </row>
    <row r="989" ht="13.5" customHeight="1">
      <c r="A989" s="3">
        <v>4.04030327E8</v>
      </c>
      <c r="B989" s="3" t="s">
        <v>1032</v>
      </c>
      <c r="C989" s="3" t="s">
        <v>973</v>
      </c>
      <c r="D989" s="3" t="s">
        <v>27</v>
      </c>
      <c r="E989" s="3" t="s">
        <v>28</v>
      </c>
      <c r="F989" s="4">
        <v>224.06</v>
      </c>
      <c r="G989" s="4">
        <v>400.35</v>
      </c>
      <c r="H989" s="4">
        <v>624.41</v>
      </c>
      <c r="I989" s="4">
        <v>1248.82</v>
      </c>
      <c r="J989" s="4"/>
      <c r="K989" s="4">
        <v>1873.23</v>
      </c>
      <c r="L989" s="5">
        <v>2.0</v>
      </c>
      <c r="M989" s="4" t="str">
        <f t="shared" si="99"/>
        <v> R$  800.70 </v>
      </c>
      <c r="N989" s="4" t="str">
        <f t="shared" si="100"/>
        <v> R$  448.12 </v>
      </c>
      <c r="O989" s="3"/>
      <c r="P989" s="3"/>
    </row>
    <row r="990" ht="13.5" customHeight="1">
      <c r="A990" s="3">
        <v>4.04020518E8</v>
      </c>
      <c r="B990" s="3" t="s">
        <v>1033</v>
      </c>
      <c r="C990" s="3" t="s">
        <v>973</v>
      </c>
      <c r="D990" s="3" t="s">
        <v>27</v>
      </c>
      <c r="E990" s="3" t="s">
        <v>28</v>
      </c>
      <c r="F990" s="4">
        <v>186.66</v>
      </c>
      <c r="G990" s="4">
        <v>440.67</v>
      </c>
      <c r="H990" s="4">
        <v>627.33</v>
      </c>
      <c r="I990" s="4">
        <v>1254.66</v>
      </c>
      <c r="J990" s="4"/>
      <c r="K990" s="4">
        <v>1881.99</v>
      </c>
      <c r="L990" s="5">
        <v>2.0</v>
      </c>
      <c r="M990" s="4" t="str">
        <f t="shared" si="99"/>
        <v> R$  881.34 </v>
      </c>
      <c r="N990" s="4" t="str">
        <f t="shared" si="100"/>
        <v> R$  373.32 </v>
      </c>
      <c r="O990" s="3"/>
      <c r="P990" s="3"/>
    </row>
    <row r="991" ht="13.5" customHeight="1">
      <c r="A991" s="3">
        <v>4.04020461E8</v>
      </c>
      <c r="B991" s="3" t="s">
        <v>1034</v>
      </c>
      <c r="C991" s="3" t="s">
        <v>973</v>
      </c>
      <c r="D991" s="3" t="s">
        <v>27</v>
      </c>
      <c r="E991" s="3" t="s">
        <v>28</v>
      </c>
      <c r="F991" s="4">
        <v>263.97</v>
      </c>
      <c r="G991" s="4">
        <v>395.06</v>
      </c>
      <c r="H991" s="4">
        <v>659.03</v>
      </c>
      <c r="I991" s="4">
        <v>1318.06</v>
      </c>
      <c r="J991" s="4"/>
      <c r="K991" s="4">
        <v>1977.09</v>
      </c>
      <c r="L991" s="5">
        <v>2.0</v>
      </c>
      <c r="M991" s="4" t="str">
        <f t="shared" si="99"/>
        <v> R$  790.12 </v>
      </c>
      <c r="N991" s="4" t="str">
        <f t="shared" si="100"/>
        <v> R$  527.94 </v>
      </c>
      <c r="O991" s="3"/>
      <c r="P991" s="3"/>
    </row>
    <row r="992" ht="13.5" customHeight="1">
      <c r="A992" s="3">
        <v>4.04020453E8</v>
      </c>
      <c r="B992" s="3" t="s">
        <v>1035</v>
      </c>
      <c r="C992" s="3" t="s">
        <v>973</v>
      </c>
      <c r="D992" s="3" t="s">
        <v>27</v>
      </c>
      <c r="E992" s="3" t="s">
        <v>28</v>
      </c>
      <c r="F992" s="4">
        <v>263.97</v>
      </c>
      <c r="G992" s="4">
        <v>395.06</v>
      </c>
      <c r="H992" s="4">
        <v>659.03</v>
      </c>
      <c r="I992" s="4">
        <v>1318.06</v>
      </c>
      <c r="J992" s="4"/>
      <c r="K992" s="4">
        <v>1977.09</v>
      </c>
      <c r="L992" s="5">
        <v>2.0</v>
      </c>
      <c r="M992" s="4" t="str">
        <f t="shared" si="99"/>
        <v> R$  790.12 </v>
      </c>
      <c r="N992" s="4" t="str">
        <f t="shared" si="100"/>
        <v> R$  527.94 </v>
      </c>
      <c r="O992" s="3"/>
      <c r="P992" s="3"/>
    </row>
    <row r="993" ht="13.5" customHeight="1">
      <c r="A993" s="3">
        <v>4.04010105E8</v>
      </c>
      <c r="B993" s="3" t="s">
        <v>1036</v>
      </c>
      <c r="C993" s="3" t="s">
        <v>973</v>
      </c>
      <c r="D993" s="3" t="s">
        <v>27</v>
      </c>
      <c r="E993" s="3" t="s">
        <v>28</v>
      </c>
      <c r="F993" s="4">
        <v>402.54</v>
      </c>
      <c r="G993" s="4">
        <v>273.72</v>
      </c>
      <c r="H993" s="4">
        <v>676.26</v>
      </c>
      <c r="I993" s="4">
        <v>1352.52</v>
      </c>
      <c r="J993" s="4"/>
      <c r="K993" s="4">
        <v>2028.78</v>
      </c>
      <c r="L993" s="5">
        <v>2.0</v>
      </c>
      <c r="M993" s="4" t="str">
        <f t="shared" si="99"/>
        <v> R$  547.44 </v>
      </c>
      <c r="N993" s="4" t="str">
        <f t="shared" si="100"/>
        <v> R$  805.08 </v>
      </c>
      <c r="O993" s="3"/>
      <c r="P993" s="3"/>
    </row>
    <row r="994" ht="13.5" customHeight="1">
      <c r="A994" s="3">
        <v>4.04020143E8</v>
      </c>
      <c r="B994" s="3" t="s">
        <v>1037</v>
      </c>
      <c r="C994" s="3" t="s">
        <v>973</v>
      </c>
      <c r="D994" s="3" t="s">
        <v>27</v>
      </c>
      <c r="E994" s="3" t="s">
        <v>28</v>
      </c>
      <c r="F994" s="4">
        <v>373.3</v>
      </c>
      <c r="G994" s="4">
        <v>344.8</v>
      </c>
      <c r="H994" s="4">
        <v>718.1</v>
      </c>
      <c r="I994" s="4">
        <v>1436.2</v>
      </c>
      <c r="J994" s="4"/>
      <c r="K994" s="4">
        <v>2154.3</v>
      </c>
      <c r="L994" s="5">
        <v>2.0</v>
      </c>
      <c r="M994" s="4" t="str">
        <f t="shared" si="99"/>
        <v> R$  689.60 </v>
      </c>
      <c r="N994" s="4" t="str">
        <f t="shared" si="100"/>
        <v> R$  746.60 </v>
      </c>
      <c r="O994" s="3"/>
      <c r="P994" s="3"/>
    </row>
    <row r="995" ht="13.5" customHeight="1">
      <c r="A995" s="3">
        <v>4.02020022E8</v>
      </c>
      <c r="B995" s="3" t="s">
        <v>1038</v>
      </c>
      <c r="C995" s="3" t="s">
        <v>973</v>
      </c>
      <c r="D995" s="3" t="s">
        <v>27</v>
      </c>
      <c r="E995" s="3" t="s">
        <v>28</v>
      </c>
      <c r="F995" s="4">
        <v>350.0</v>
      </c>
      <c r="G995" s="4">
        <v>369.47</v>
      </c>
      <c r="H995" s="4">
        <v>719.47</v>
      </c>
      <c r="I995" s="4">
        <v>1438.94</v>
      </c>
      <c r="J995" s="4"/>
      <c r="K995" s="4">
        <v>2158.41</v>
      </c>
      <c r="L995" s="5">
        <v>2.0</v>
      </c>
      <c r="M995" s="4" t="str">
        <f t="shared" si="99"/>
        <v> R$  738.94 </v>
      </c>
      <c r="N995" s="4" t="str">
        <f t="shared" si="100"/>
        <v> R$  700.00 </v>
      </c>
      <c r="O995" s="3"/>
      <c r="P995" s="3"/>
    </row>
    <row r="996" ht="13.5" customHeight="1">
      <c r="A996" s="3">
        <v>4.02010019E8</v>
      </c>
      <c r="B996" s="3" t="s">
        <v>1039</v>
      </c>
      <c r="C996" s="3" t="s">
        <v>973</v>
      </c>
      <c r="D996" s="3" t="s">
        <v>27</v>
      </c>
      <c r="E996" s="3" t="s">
        <v>28</v>
      </c>
      <c r="F996" s="4">
        <v>349.97</v>
      </c>
      <c r="G996" s="4">
        <v>400.12</v>
      </c>
      <c r="H996" s="4">
        <v>750.09</v>
      </c>
      <c r="I996" s="4">
        <v>1500.18</v>
      </c>
      <c r="J996" s="4"/>
      <c r="K996" s="4">
        <v>2250.27</v>
      </c>
      <c r="L996" s="5">
        <v>2.0</v>
      </c>
      <c r="M996" s="4" t="str">
        <f t="shared" si="99"/>
        <v> R$  800.24 </v>
      </c>
      <c r="N996" s="4" t="str">
        <f t="shared" si="100"/>
        <v> R$  699.94 </v>
      </c>
      <c r="O996" s="3"/>
      <c r="P996" s="3"/>
    </row>
    <row r="997" ht="13.5" customHeight="1">
      <c r="A997" s="3">
        <v>4.0401021E8</v>
      </c>
      <c r="B997" s="3" t="s">
        <v>1040</v>
      </c>
      <c r="C997" s="3" t="s">
        <v>973</v>
      </c>
      <c r="D997" s="3" t="s">
        <v>27</v>
      </c>
      <c r="E997" s="3" t="s">
        <v>28</v>
      </c>
      <c r="F997" s="4">
        <v>396.21</v>
      </c>
      <c r="G997" s="4">
        <v>360.92</v>
      </c>
      <c r="H997" s="4">
        <v>757.13</v>
      </c>
      <c r="I997" s="4">
        <v>1514.26</v>
      </c>
      <c r="J997" s="4"/>
      <c r="K997" s="4">
        <v>2271.39</v>
      </c>
      <c r="L997" s="5">
        <v>2.0</v>
      </c>
      <c r="M997" s="4" t="str">
        <f t="shared" si="99"/>
        <v> R$  721.84 </v>
      </c>
      <c r="N997" s="4" t="str">
        <f t="shared" si="100"/>
        <v> R$  792.42 </v>
      </c>
      <c r="O997" s="3"/>
      <c r="P997" s="3"/>
    </row>
    <row r="998" ht="13.5" customHeight="1">
      <c r="A998" s="3">
        <v>4.02010051E8</v>
      </c>
      <c r="B998" s="3" t="s">
        <v>1041</v>
      </c>
      <c r="C998" s="3" t="s">
        <v>973</v>
      </c>
      <c r="D998" s="3" t="s">
        <v>27</v>
      </c>
      <c r="E998" s="3" t="s">
        <v>28</v>
      </c>
      <c r="F998" s="4">
        <v>349.93</v>
      </c>
      <c r="G998" s="4">
        <v>417.84</v>
      </c>
      <c r="H998" s="4">
        <v>767.77</v>
      </c>
      <c r="I998" s="4">
        <v>1535.54</v>
      </c>
      <c r="J998" s="4"/>
      <c r="K998" s="4">
        <v>2303.31</v>
      </c>
      <c r="L998" s="5">
        <v>2.0</v>
      </c>
      <c r="M998" s="4" t="str">
        <f t="shared" si="99"/>
        <v> R$  835.68 </v>
      </c>
      <c r="N998" s="4" t="str">
        <f t="shared" si="100"/>
        <v> R$  699.86 </v>
      </c>
      <c r="O998" s="3"/>
      <c r="P998" s="3"/>
    </row>
    <row r="999" ht="13.5" customHeight="1">
      <c r="A999" s="3">
        <v>4.0403022E8</v>
      </c>
      <c r="B999" s="3" t="s">
        <v>1042</v>
      </c>
      <c r="C999" s="3" t="s">
        <v>973</v>
      </c>
      <c r="D999" s="3" t="s">
        <v>27</v>
      </c>
      <c r="E999" s="3" t="s">
        <v>28</v>
      </c>
      <c r="F999" s="4">
        <v>230.66</v>
      </c>
      <c r="G999" s="4">
        <v>569.34</v>
      </c>
      <c r="H999" s="4">
        <v>800.0</v>
      </c>
      <c r="I999" s="4">
        <v>1600.0</v>
      </c>
      <c r="J999" s="4"/>
      <c r="K999" s="4">
        <v>2400.0</v>
      </c>
      <c r="L999" s="5">
        <v>2.0</v>
      </c>
      <c r="M999" s="4" t="str">
        <f t="shared" si="99"/>
        <v> R$  1,138.68 </v>
      </c>
      <c r="N999" s="4" t="str">
        <f t="shared" si="100"/>
        <v> R$  461.32 </v>
      </c>
      <c r="O999" s="3"/>
      <c r="P999" s="3"/>
    </row>
    <row r="1000" ht="13.5" customHeight="1">
      <c r="A1000" s="3">
        <v>4.04020135E8</v>
      </c>
      <c r="B1000" s="3" t="s">
        <v>1043</v>
      </c>
      <c r="C1000" s="3" t="s">
        <v>973</v>
      </c>
      <c r="D1000" s="3" t="s">
        <v>27</v>
      </c>
      <c r="E1000" s="3" t="s">
        <v>28</v>
      </c>
      <c r="F1000" s="4">
        <v>533.49</v>
      </c>
      <c r="G1000" s="4">
        <v>282.68</v>
      </c>
      <c r="H1000" s="4">
        <v>816.17</v>
      </c>
      <c r="I1000" s="4">
        <v>1632.34</v>
      </c>
      <c r="J1000" s="4"/>
      <c r="K1000" s="4">
        <v>2448.51</v>
      </c>
      <c r="L1000" s="5">
        <v>2.0</v>
      </c>
      <c r="M1000" s="4" t="str">
        <f t="shared" si="99"/>
        <v> R$  565.36 </v>
      </c>
      <c r="N1000" s="4" t="str">
        <f t="shared" si="100"/>
        <v> R$  1,066.98 </v>
      </c>
      <c r="O1000" s="3"/>
      <c r="P1000" s="3"/>
    </row>
    <row r="1001" ht="13.5" customHeight="1">
      <c r="A1001" s="3">
        <v>4.02010027E8</v>
      </c>
      <c r="B1001" s="3" t="s">
        <v>1044</v>
      </c>
      <c r="C1001" s="3" t="s">
        <v>973</v>
      </c>
      <c r="D1001" s="3" t="s">
        <v>27</v>
      </c>
      <c r="E1001" s="3" t="s">
        <v>28</v>
      </c>
      <c r="F1001" s="4">
        <v>350.96</v>
      </c>
      <c r="G1001" s="4">
        <v>482.34</v>
      </c>
      <c r="H1001" s="4">
        <v>833.3</v>
      </c>
      <c r="I1001" s="4">
        <v>1666.6</v>
      </c>
      <c r="J1001" s="4"/>
      <c r="K1001" s="4">
        <v>2499.9</v>
      </c>
      <c r="L1001" s="5">
        <v>2.0</v>
      </c>
      <c r="M1001" s="4" t="str">
        <f t="shared" si="99"/>
        <v> R$  964.68 </v>
      </c>
      <c r="N1001" s="4" t="str">
        <f t="shared" si="100"/>
        <v> R$  701.92 </v>
      </c>
      <c r="O1001" s="3"/>
      <c r="P1001" s="3"/>
    </row>
    <row r="1002" ht="13.5" customHeight="1">
      <c r="A1002" s="3">
        <v>4.04030157E8</v>
      </c>
      <c r="B1002" s="3" t="s">
        <v>1045</v>
      </c>
      <c r="C1002" s="3" t="s">
        <v>973</v>
      </c>
      <c r="D1002" s="3" t="s">
        <v>27</v>
      </c>
      <c r="E1002" s="3" t="s">
        <v>28</v>
      </c>
      <c r="F1002" s="4">
        <v>494.57</v>
      </c>
      <c r="G1002" s="4">
        <v>368.68</v>
      </c>
      <c r="H1002" s="4">
        <v>863.25</v>
      </c>
      <c r="I1002" s="4">
        <v>863.25</v>
      </c>
      <c r="J1002" s="4"/>
      <c r="K1002" s="4">
        <v>1726.5</v>
      </c>
      <c r="L1002" s="5">
        <v>1.0</v>
      </c>
      <c r="M1002" s="4" t="str">
        <f t="shared" si="99"/>
        <v> R$  368.68 </v>
      </c>
      <c r="N1002" s="4" t="str">
        <f t="shared" si="100"/>
        <v> R$  494.57 </v>
      </c>
      <c r="O1002" s="3"/>
      <c r="P1002" s="3"/>
    </row>
    <row r="1003" ht="13.5" customHeight="1">
      <c r="A1003" s="3">
        <v>4.04010202E8</v>
      </c>
      <c r="B1003" s="3" t="s">
        <v>1046</v>
      </c>
      <c r="C1003" s="3" t="s">
        <v>973</v>
      </c>
      <c r="D1003" s="3" t="s">
        <v>27</v>
      </c>
      <c r="E1003" s="3" t="s">
        <v>28</v>
      </c>
      <c r="F1003" s="4">
        <v>354.7</v>
      </c>
      <c r="G1003" s="4">
        <v>531.75</v>
      </c>
      <c r="H1003" s="4">
        <v>886.45</v>
      </c>
      <c r="I1003" s="4">
        <v>1772.9</v>
      </c>
      <c r="J1003" s="4"/>
      <c r="K1003" s="4">
        <v>2659.35</v>
      </c>
      <c r="L1003" s="5">
        <v>2.0</v>
      </c>
      <c r="M1003" s="4" t="str">
        <f t="shared" si="99"/>
        <v> R$  1,063.50 </v>
      </c>
      <c r="N1003" s="4" t="str">
        <f t="shared" si="100"/>
        <v> R$  709.40 </v>
      </c>
      <c r="O1003" s="3"/>
      <c r="P1003" s="3"/>
    </row>
    <row r="1004" ht="13.5" customHeight="1">
      <c r="A1004" s="3">
        <v>4.0401018E8</v>
      </c>
      <c r="B1004" s="3" t="s">
        <v>1047</v>
      </c>
      <c r="C1004" s="3" t="s">
        <v>973</v>
      </c>
      <c r="D1004" s="3" t="s">
        <v>27</v>
      </c>
      <c r="E1004" s="3" t="s">
        <v>28</v>
      </c>
      <c r="F1004" s="4">
        <v>254.16</v>
      </c>
      <c r="G1004" s="4">
        <v>726.15</v>
      </c>
      <c r="H1004" s="4">
        <v>980.31</v>
      </c>
      <c r="I1004" s="4">
        <v>980.31</v>
      </c>
      <c r="J1004" s="4"/>
      <c r="K1004" s="4">
        <v>1960.62</v>
      </c>
      <c r="L1004" s="5">
        <v>1.0</v>
      </c>
      <c r="M1004" s="4" t="str">
        <f t="shared" si="99"/>
        <v> R$  726.15 </v>
      </c>
      <c r="N1004" s="4" t="str">
        <f t="shared" si="100"/>
        <v> R$  254.16 </v>
      </c>
      <c r="O1004" s="3"/>
      <c r="P1004" s="3"/>
    </row>
    <row r="1005" ht="13.5" customHeight="1">
      <c r="A1005" s="3">
        <v>4.04010199E8</v>
      </c>
      <c r="B1005" s="3" t="s">
        <v>1048</v>
      </c>
      <c r="C1005" s="3" t="s">
        <v>973</v>
      </c>
      <c r="D1005" s="3" t="s">
        <v>27</v>
      </c>
      <c r="E1005" s="3" t="s">
        <v>28</v>
      </c>
      <c r="F1005" s="4">
        <v>254.16</v>
      </c>
      <c r="G1005" s="4">
        <v>726.15</v>
      </c>
      <c r="H1005" s="4">
        <v>980.31</v>
      </c>
      <c r="I1005" s="4">
        <v>980.31</v>
      </c>
      <c r="J1005" s="4"/>
      <c r="K1005" s="4">
        <v>1960.62</v>
      </c>
      <c r="L1005" s="5">
        <v>1.0</v>
      </c>
      <c r="M1005" s="4" t="str">
        <f t="shared" si="99"/>
        <v> R$  726.15 </v>
      </c>
      <c r="N1005" s="4" t="str">
        <f t="shared" si="100"/>
        <v> R$  254.16 </v>
      </c>
      <c r="O1005" s="3"/>
      <c r="P1005" s="3"/>
    </row>
    <row r="1006" ht="13.5" customHeight="1">
      <c r="A1006" s="3">
        <v>4.04010431E8</v>
      </c>
      <c r="B1006" s="3" t="s">
        <v>1049</v>
      </c>
      <c r="C1006" s="3" t="s">
        <v>973</v>
      </c>
      <c r="D1006" s="3" t="s">
        <v>27</v>
      </c>
      <c r="E1006" s="3" t="s">
        <v>28</v>
      </c>
      <c r="F1006" s="4">
        <v>326.65</v>
      </c>
      <c r="G1006" s="4">
        <v>664.72</v>
      </c>
      <c r="H1006" s="4">
        <v>991.37</v>
      </c>
      <c r="I1006" s="4">
        <v>991.37</v>
      </c>
      <c r="J1006" s="4"/>
      <c r="K1006" s="4">
        <v>1982.74</v>
      </c>
      <c r="L1006" s="5">
        <v>1.0</v>
      </c>
      <c r="M1006" s="4" t="str">
        <f t="shared" si="99"/>
        <v> R$  664.72 </v>
      </c>
      <c r="N1006" s="4" t="str">
        <f t="shared" si="100"/>
        <v> R$  326.65 </v>
      </c>
      <c r="O1006" s="3"/>
      <c r="P1006" s="3"/>
    </row>
    <row r="1007" ht="13.5" customHeight="1">
      <c r="A1007" s="3">
        <v>4.04030084E8</v>
      </c>
      <c r="B1007" s="3" t="s">
        <v>1050</v>
      </c>
      <c r="C1007" s="3" t="s">
        <v>973</v>
      </c>
      <c r="D1007" s="3" t="s">
        <v>27</v>
      </c>
      <c r="E1007" s="3" t="s">
        <v>28</v>
      </c>
      <c r="F1007" s="4">
        <v>376.43</v>
      </c>
      <c r="G1007" s="4">
        <v>626.67</v>
      </c>
      <c r="H1007" s="4">
        <v>1003.1</v>
      </c>
      <c r="I1007" s="4">
        <v>1003.1</v>
      </c>
      <c r="J1007" s="4"/>
      <c r="K1007" s="4">
        <v>2006.2</v>
      </c>
      <c r="L1007" s="5">
        <v>1.0</v>
      </c>
      <c r="M1007" s="4" t="str">
        <f t="shared" si="99"/>
        <v> R$  626.67 </v>
      </c>
      <c r="N1007" s="4" t="str">
        <f t="shared" si="100"/>
        <v> R$  376.43 </v>
      </c>
      <c r="O1007" s="3"/>
      <c r="P1007" s="3"/>
    </row>
    <row r="1008" ht="13.5" customHeight="1">
      <c r="A1008" s="3">
        <v>4.04010172E8</v>
      </c>
      <c r="B1008" s="3" t="s">
        <v>1051</v>
      </c>
      <c r="C1008" s="3" t="s">
        <v>973</v>
      </c>
      <c r="D1008" s="3" t="s">
        <v>27</v>
      </c>
      <c r="E1008" s="3" t="s">
        <v>28</v>
      </c>
      <c r="F1008" s="4">
        <v>373.36</v>
      </c>
      <c r="G1008" s="4">
        <v>699.66</v>
      </c>
      <c r="H1008" s="4">
        <v>1073.02</v>
      </c>
      <c r="I1008" s="4">
        <v>1073.02</v>
      </c>
      <c r="J1008" s="4"/>
      <c r="K1008" s="4">
        <v>2146.04</v>
      </c>
      <c r="L1008" s="5">
        <v>1.0</v>
      </c>
      <c r="M1008" s="4" t="str">
        <f t="shared" si="99"/>
        <v> R$  699.66 </v>
      </c>
      <c r="N1008" s="4" t="str">
        <f t="shared" si="100"/>
        <v> R$  373.36 </v>
      </c>
      <c r="O1008" s="3"/>
      <c r="P1008" s="3"/>
    </row>
    <row r="1009" ht="13.5" customHeight="1">
      <c r="A1009" s="3">
        <v>4.04030122E8</v>
      </c>
      <c r="B1009" s="3" t="s">
        <v>1052</v>
      </c>
      <c r="C1009" s="3" t="s">
        <v>973</v>
      </c>
      <c r="D1009" s="3" t="s">
        <v>27</v>
      </c>
      <c r="E1009" s="3" t="s">
        <v>28</v>
      </c>
      <c r="F1009" s="4">
        <v>390.17</v>
      </c>
      <c r="G1009" s="4">
        <v>703.52</v>
      </c>
      <c r="H1009" s="4">
        <v>1093.69</v>
      </c>
      <c r="I1009" s="4">
        <v>1093.69</v>
      </c>
      <c r="J1009" s="4"/>
      <c r="K1009" s="4">
        <v>2187.38</v>
      </c>
      <c r="L1009" s="5">
        <v>1.0</v>
      </c>
      <c r="M1009" s="4" t="str">
        <f t="shared" si="99"/>
        <v> R$  703.52 </v>
      </c>
      <c r="N1009" s="4" t="str">
        <f t="shared" si="100"/>
        <v> R$  390.17 </v>
      </c>
      <c r="O1009" s="3"/>
      <c r="P1009" s="3"/>
    </row>
    <row r="1010" ht="13.5" customHeight="1">
      <c r="A1010" s="3">
        <v>4.04030076E8</v>
      </c>
      <c r="B1010" s="3" t="s">
        <v>1053</v>
      </c>
      <c r="C1010" s="3" t="s">
        <v>973</v>
      </c>
      <c r="D1010" s="3" t="s">
        <v>27</v>
      </c>
      <c r="E1010" s="3" t="s">
        <v>28</v>
      </c>
      <c r="F1010" s="4">
        <v>390.17</v>
      </c>
      <c r="G1010" s="4">
        <v>703.52</v>
      </c>
      <c r="H1010" s="4">
        <v>1093.69</v>
      </c>
      <c r="I1010" s="4">
        <v>1093.69</v>
      </c>
      <c r="J1010" s="4"/>
      <c r="K1010" s="4">
        <v>2187.38</v>
      </c>
      <c r="L1010" s="5">
        <v>1.0</v>
      </c>
      <c r="M1010" s="4" t="str">
        <f t="shared" si="99"/>
        <v> R$  703.52 </v>
      </c>
      <c r="N1010" s="4" t="str">
        <f t="shared" si="100"/>
        <v> R$  390.17 </v>
      </c>
      <c r="O1010" s="3"/>
      <c r="P1010" s="3"/>
    </row>
    <row r="1011" ht="13.5" customHeight="1">
      <c r="A1011" s="3">
        <v>4.04010458E8</v>
      </c>
      <c r="B1011" s="3" t="s">
        <v>1054</v>
      </c>
      <c r="C1011" s="3" t="s">
        <v>973</v>
      </c>
      <c r="D1011" s="3" t="s">
        <v>27</v>
      </c>
      <c r="E1011" s="3" t="s">
        <v>28</v>
      </c>
      <c r="F1011" s="4">
        <v>266.87</v>
      </c>
      <c r="G1011" s="4">
        <v>835.07</v>
      </c>
      <c r="H1011" s="4">
        <v>1101.94</v>
      </c>
      <c r="I1011" s="4">
        <v>1101.94</v>
      </c>
      <c r="J1011" s="4"/>
      <c r="K1011" s="4">
        <v>2203.88</v>
      </c>
      <c r="L1011" s="5">
        <v>1.0</v>
      </c>
      <c r="M1011" s="4" t="str">
        <f t="shared" si="99"/>
        <v> R$  835.07 </v>
      </c>
      <c r="N1011" s="4" t="str">
        <f t="shared" si="100"/>
        <v> R$  266.87 </v>
      </c>
      <c r="O1011" s="3"/>
      <c r="P1011" s="3"/>
    </row>
    <row r="1012" ht="13.5" customHeight="1">
      <c r="A1012" s="3">
        <v>4.04020275E8</v>
      </c>
      <c r="B1012" s="3" t="s">
        <v>1055</v>
      </c>
      <c r="C1012" s="3" t="s">
        <v>973</v>
      </c>
      <c r="D1012" s="3" t="s">
        <v>27</v>
      </c>
      <c r="E1012" s="3" t="s">
        <v>28</v>
      </c>
      <c r="F1012" s="4">
        <v>350.0</v>
      </c>
      <c r="G1012" s="4">
        <v>812.56</v>
      </c>
      <c r="H1012" s="4">
        <v>1162.56</v>
      </c>
      <c r="I1012" s="4">
        <v>1162.56</v>
      </c>
      <c r="J1012" s="4"/>
      <c r="K1012" s="4">
        <v>2325.12</v>
      </c>
      <c r="L1012" s="5">
        <v>1.0</v>
      </c>
      <c r="M1012" s="4" t="str">
        <f t="shared" si="99"/>
        <v> R$  812.56 </v>
      </c>
      <c r="N1012" s="4" t="str">
        <f t="shared" si="100"/>
        <v> R$  350.00 </v>
      </c>
      <c r="O1012" s="3"/>
      <c r="P1012" s="3"/>
    </row>
    <row r="1013" ht="13.5" customHeight="1">
      <c r="A1013" s="3">
        <v>4.04030106E8</v>
      </c>
      <c r="B1013" s="3" t="s">
        <v>1056</v>
      </c>
      <c r="C1013" s="3" t="s">
        <v>973</v>
      </c>
      <c r="D1013" s="3" t="s">
        <v>27</v>
      </c>
      <c r="E1013" s="3" t="s">
        <v>28</v>
      </c>
      <c r="F1013" s="4">
        <v>476.48</v>
      </c>
      <c r="G1013" s="4">
        <v>949.36</v>
      </c>
      <c r="H1013" s="4">
        <v>1425.84</v>
      </c>
      <c r="I1013" s="4">
        <v>1425.84</v>
      </c>
      <c r="J1013" s="4"/>
      <c r="K1013" s="4">
        <v>2851.68</v>
      </c>
      <c r="L1013" s="5">
        <v>1.0</v>
      </c>
      <c r="M1013" s="4" t="str">
        <f t="shared" si="99"/>
        <v> R$  949.36 </v>
      </c>
      <c r="N1013" s="4" t="str">
        <f t="shared" si="100"/>
        <v> R$  476.48 </v>
      </c>
      <c r="O1013" s="3"/>
      <c r="P1013" s="3"/>
    </row>
    <row r="1014" ht="13.5" customHeight="1">
      <c r="A1014" s="3">
        <v>4.04030262E8</v>
      </c>
      <c r="B1014" s="3" t="s">
        <v>1057</v>
      </c>
      <c r="C1014" s="3" t="s">
        <v>973</v>
      </c>
      <c r="D1014" s="3" t="s">
        <v>27</v>
      </c>
      <c r="E1014" s="3" t="s">
        <v>28</v>
      </c>
      <c r="F1014" s="4">
        <v>476.48</v>
      </c>
      <c r="G1014" s="4">
        <v>949.36</v>
      </c>
      <c r="H1014" s="4">
        <v>1425.84</v>
      </c>
      <c r="I1014" s="4">
        <v>1425.84</v>
      </c>
      <c r="J1014" s="4"/>
      <c r="K1014" s="4">
        <v>2851.68</v>
      </c>
      <c r="L1014" s="5">
        <v>1.0</v>
      </c>
      <c r="M1014" s="4" t="str">
        <f t="shared" si="99"/>
        <v> R$  949.36 </v>
      </c>
      <c r="N1014" s="4" t="str">
        <f t="shared" si="100"/>
        <v> R$  476.48 </v>
      </c>
      <c r="O1014" s="3"/>
      <c r="P1014" s="3"/>
    </row>
    <row r="1015" ht="13.5" customHeight="1">
      <c r="A1015" s="3">
        <v>4.0403027E8</v>
      </c>
      <c r="B1015" s="3" t="s">
        <v>1058</v>
      </c>
      <c r="C1015" s="3" t="s">
        <v>973</v>
      </c>
      <c r="D1015" s="3" t="s">
        <v>27</v>
      </c>
      <c r="E1015" s="3" t="s">
        <v>28</v>
      </c>
      <c r="F1015" s="4">
        <v>476.48</v>
      </c>
      <c r="G1015" s="4">
        <v>949.36</v>
      </c>
      <c r="H1015" s="4">
        <v>1425.84</v>
      </c>
      <c r="I1015" s="4">
        <v>1425.84</v>
      </c>
      <c r="J1015" s="4"/>
      <c r="K1015" s="4">
        <v>2851.68</v>
      </c>
      <c r="L1015" s="5">
        <v>1.0</v>
      </c>
      <c r="M1015" s="4" t="str">
        <f t="shared" si="99"/>
        <v> R$  949.36 </v>
      </c>
      <c r="N1015" s="4" t="str">
        <f t="shared" si="100"/>
        <v> R$  476.48 </v>
      </c>
      <c r="O1015" s="3"/>
      <c r="P1015" s="3"/>
    </row>
    <row r="1016" ht="13.5" customHeight="1">
      <c r="A1016" s="3">
        <v>4.04030033E8</v>
      </c>
      <c r="B1016" s="3" t="s">
        <v>1059</v>
      </c>
      <c r="C1016" s="3" t="s">
        <v>973</v>
      </c>
      <c r="D1016" s="3" t="s">
        <v>27</v>
      </c>
      <c r="E1016" s="3" t="s">
        <v>28</v>
      </c>
      <c r="F1016" s="4">
        <v>500.19</v>
      </c>
      <c r="G1016" s="4">
        <v>1375.21</v>
      </c>
      <c r="H1016" s="4">
        <v>1875.4</v>
      </c>
      <c r="I1016" s="4">
        <v>1875.4</v>
      </c>
      <c r="J1016" s="4"/>
      <c r="K1016" s="4">
        <v>3750.8</v>
      </c>
      <c r="L1016" s="5">
        <v>1.0</v>
      </c>
      <c r="M1016" s="4" t="str">
        <f t="shared" si="99"/>
        <v> R$  1,375.21 </v>
      </c>
      <c r="N1016" s="4" t="str">
        <f t="shared" si="100"/>
        <v> R$  500.19 </v>
      </c>
      <c r="O1016" s="3"/>
      <c r="P1016" s="3"/>
    </row>
    <row r="1017" ht="13.5" customHeight="1">
      <c r="A1017" s="3">
        <v>4.04030289E8</v>
      </c>
      <c r="B1017" s="3" t="s">
        <v>1060</v>
      </c>
      <c r="C1017" s="3" t="s">
        <v>973</v>
      </c>
      <c r="D1017" s="3" t="s">
        <v>27</v>
      </c>
      <c r="E1017" s="3" t="s">
        <v>28</v>
      </c>
      <c r="F1017" s="4">
        <v>598.51</v>
      </c>
      <c r="G1017" s="4">
        <v>1334.19</v>
      </c>
      <c r="H1017" s="4">
        <v>1932.7</v>
      </c>
      <c r="I1017" s="4">
        <v>1932.7</v>
      </c>
      <c r="J1017" s="4"/>
      <c r="K1017" s="4">
        <v>3865.4</v>
      </c>
      <c r="L1017" s="5">
        <v>1.0</v>
      </c>
      <c r="M1017" s="4" t="str">
        <f t="shared" si="99"/>
        <v> R$  1,334.19 </v>
      </c>
      <c r="N1017" s="4" t="str">
        <f t="shared" si="100"/>
        <v> R$  598.51 </v>
      </c>
      <c r="O1017" s="3"/>
      <c r="P1017" s="3"/>
    </row>
    <row r="1018" ht="13.5" customHeight="1">
      <c r="A1018" s="3">
        <v>4.0402069E8</v>
      </c>
      <c r="B1018" s="3" t="s">
        <v>1061</v>
      </c>
      <c r="C1018" s="3" t="s">
        <v>973</v>
      </c>
      <c r="D1018" s="3" t="s">
        <v>27</v>
      </c>
      <c r="E1018" s="3" t="s">
        <v>28</v>
      </c>
      <c r="F1018" s="4">
        <v>625.24</v>
      </c>
      <c r="G1018" s="4">
        <v>1719.01</v>
      </c>
      <c r="H1018" s="4">
        <v>2344.25</v>
      </c>
      <c r="I1018" s="4">
        <v>2344.25</v>
      </c>
      <c r="J1018" s="4"/>
      <c r="K1018" s="4">
        <v>4688.5</v>
      </c>
      <c r="L1018" s="5">
        <v>1.0</v>
      </c>
      <c r="M1018" s="4" t="str">
        <f t="shared" si="99"/>
        <v> R$  1,719.01 </v>
      </c>
      <c r="N1018" s="4" t="str">
        <f t="shared" si="100"/>
        <v> R$  625.24 </v>
      </c>
      <c r="O1018" s="3"/>
      <c r="P1018" s="3"/>
    </row>
    <row r="1019" ht="13.5" customHeight="1">
      <c r="A1019" s="3">
        <v>4.04030297E8</v>
      </c>
      <c r="B1019" s="3" t="s">
        <v>1062</v>
      </c>
      <c r="C1019" s="3" t="s">
        <v>973</v>
      </c>
      <c r="D1019" s="3" t="s">
        <v>27</v>
      </c>
      <c r="E1019" s="3" t="s">
        <v>28</v>
      </c>
      <c r="F1019" s="4">
        <v>750.29</v>
      </c>
      <c r="G1019" s="4">
        <v>2062.81</v>
      </c>
      <c r="H1019" s="4">
        <v>2813.1</v>
      </c>
      <c r="I1019" s="4">
        <v>2813.1</v>
      </c>
      <c r="J1019" s="4"/>
      <c r="K1019" s="4">
        <v>5626.2</v>
      </c>
      <c r="L1019" s="5">
        <v>1.0</v>
      </c>
      <c r="M1019" s="4" t="str">
        <f t="shared" si="99"/>
        <v> R$  2,062.81 </v>
      </c>
      <c r="N1019" s="4" t="str">
        <f t="shared" si="100"/>
        <v> R$  750.29 </v>
      </c>
      <c r="O1019" s="3"/>
      <c r="P1019" s="3"/>
    </row>
    <row r="1020" ht="13.5" customHeight="1">
      <c r="A1020" s="3">
        <v>4.13040216E8</v>
      </c>
      <c r="B1020" s="3" t="s">
        <v>1063</v>
      </c>
      <c r="C1020" s="3" t="s">
        <v>1064</v>
      </c>
      <c r="D1020" s="3" t="s">
        <v>33</v>
      </c>
      <c r="E1020" s="3" t="s">
        <v>28</v>
      </c>
      <c r="F1020" s="4">
        <v>179.97</v>
      </c>
      <c r="G1020" s="4">
        <v>323.15</v>
      </c>
      <c r="H1020" s="4">
        <v>503.12</v>
      </c>
      <c r="I1020" s="4">
        <v>503.12</v>
      </c>
      <c r="J1020" s="4"/>
      <c r="K1020" s="4">
        <v>1006.24</v>
      </c>
      <c r="L1020" s="5">
        <v>1.0</v>
      </c>
      <c r="M1020" s="4" t="str">
        <f t="shared" si="99"/>
        <v> R$  323.15 </v>
      </c>
      <c r="N1020" s="4" t="str">
        <f t="shared" si="100"/>
        <v> R$  179.97 </v>
      </c>
      <c r="O1020" s="3"/>
      <c r="P1020" s="3"/>
    </row>
    <row r="1021" ht="13.5" customHeight="1">
      <c r="A1021" s="3">
        <v>4.13040089E8</v>
      </c>
      <c r="B1021" s="3" t="s">
        <v>1065</v>
      </c>
      <c r="C1021" s="3" t="s">
        <v>1064</v>
      </c>
      <c r="D1021" s="3" t="s">
        <v>33</v>
      </c>
      <c r="E1021" s="3" t="s">
        <v>28</v>
      </c>
      <c r="F1021" s="4">
        <v>360.12</v>
      </c>
      <c r="G1021" s="4">
        <v>491.4</v>
      </c>
      <c r="H1021" s="4">
        <v>851.52</v>
      </c>
      <c r="I1021" s="4">
        <v>851.52</v>
      </c>
      <c r="J1021" s="4"/>
      <c r="K1021" s="4">
        <v>1703.04</v>
      </c>
      <c r="L1021" s="5">
        <v>1.0</v>
      </c>
      <c r="M1021" s="4" t="str">
        <f t="shared" si="99"/>
        <v> R$  491.40 </v>
      </c>
      <c r="N1021" s="4" t="str">
        <f t="shared" si="100"/>
        <v> R$  360.12 </v>
      </c>
      <c r="O1021" s="3"/>
      <c r="P1021" s="3"/>
    </row>
    <row r="1022" ht="13.5" customHeight="1">
      <c r="A1022" s="3">
        <v>4.13040062E8</v>
      </c>
      <c r="B1022" s="3" t="s">
        <v>1066</v>
      </c>
      <c r="C1022" s="3" t="s">
        <v>1064</v>
      </c>
      <c r="D1022" s="3" t="s">
        <v>33</v>
      </c>
      <c r="E1022" s="3" t="s">
        <v>28</v>
      </c>
      <c r="F1022" s="4">
        <v>360.12</v>
      </c>
      <c r="G1022" s="4">
        <v>502.2</v>
      </c>
      <c r="H1022" s="4">
        <v>862.32</v>
      </c>
      <c r="I1022" s="4">
        <v>862.32</v>
      </c>
      <c r="J1022" s="4"/>
      <c r="K1022" s="4">
        <v>1724.64</v>
      </c>
      <c r="L1022" s="5">
        <v>1.0</v>
      </c>
      <c r="M1022" s="4" t="str">
        <f t="shared" si="99"/>
        <v> R$  502.20 </v>
      </c>
      <c r="N1022" s="4" t="str">
        <f t="shared" si="100"/>
        <v> R$  360.12 </v>
      </c>
      <c r="O1022" s="3"/>
      <c r="P1022" s="3"/>
    </row>
    <row r="1023" ht="13.5" customHeight="1">
      <c r="A1023" s="3">
        <v>4.13040054E8</v>
      </c>
      <c r="B1023" s="3" t="s">
        <v>1067</v>
      </c>
      <c r="C1023" s="3" t="s">
        <v>1064</v>
      </c>
      <c r="D1023" s="3" t="s">
        <v>33</v>
      </c>
      <c r="E1023" s="3" t="s">
        <v>28</v>
      </c>
      <c r="F1023" s="4">
        <v>360.15</v>
      </c>
      <c r="G1023" s="4">
        <v>502.2</v>
      </c>
      <c r="H1023" s="4">
        <v>862.35</v>
      </c>
      <c r="I1023" s="4">
        <v>862.35</v>
      </c>
      <c r="J1023" s="4"/>
      <c r="K1023" s="4">
        <v>1724.7</v>
      </c>
      <c r="L1023" s="5">
        <v>1.0</v>
      </c>
      <c r="M1023" s="4" t="str">
        <f t="shared" si="99"/>
        <v> R$  502.20 </v>
      </c>
      <c r="N1023" s="4" t="str">
        <f t="shared" si="100"/>
        <v> R$  360.15 </v>
      </c>
      <c r="O1023" s="3"/>
      <c r="P1023" s="3"/>
    </row>
    <row r="1024" ht="13.5" customHeight="1">
      <c r="A1024" s="3">
        <v>4.1304007E8</v>
      </c>
      <c r="B1024" s="3" t="s">
        <v>1068</v>
      </c>
      <c r="C1024" s="3" t="s">
        <v>1064</v>
      </c>
      <c r="D1024" s="3" t="s">
        <v>33</v>
      </c>
      <c r="E1024" s="3" t="s">
        <v>28</v>
      </c>
      <c r="F1024" s="4">
        <v>360.15</v>
      </c>
      <c r="G1024" s="4">
        <v>502.2</v>
      </c>
      <c r="H1024" s="4">
        <v>862.35</v>
      </c>
      <c r="I1024" s="4">
        <v>862.35</v>
      </c>
      <c r="J1024" s="4"/>
      <c r="K1024" s="4">
        <v>1724.7</v>
      </c>
      <c r="L1024" s="5">
        <v>1.0</v>
      </c>
      <c r="M1024" s="4" t="str">
        <f t="shared" si="99"/>
        <v> R$  502.20 </v>
      </c>
      <c r="N1024" s="4" t="str">
        <f t="shared" si="100"/>
        <v> R$  360.15 </v>
      </c>
      <c r="O1024" s="3"/>
      <c r="P1024" s="3"/>
    </row>
    <row r="1025" ht="13.5" customHeight="1">
      <c r="A1025" s="3">
        <v>4.13040259E8</v>
      </c>
      <c r="B1025" s="3" t="s">
        <v>1069</v>
      </c>
      <c r="C1025" s="3" t="s">
        <v>1064</v>
      </c>
      <c r="D1025" s="3" t="s">
        <v>33</v>
      </c>
      <c r="E1025" s="3" t="s">
        <v>28</v>
      </c>
      <c r="F1025" s="4">
        <v>550.0</v>
      </c>
      <c r="G1025" s="4">
        <v>502.2</v>
      </c>
      <c r="H1025" s="4">
        <v>1052.2</v>
      </c>
      <c r="I1025" s="4">
        <v>1052.2</v>
      </c>
      <c r="J1025" s="4"/>
      <c r="K1025" s="4">
        <v>2104.4</v>
      </c>
      <c r="L1025" s="5">
        <v>1.0</v>
      </c>
      <c r="M1025" s="4" t="str">
        <f t="shared" si="99"/>
        <v> R$  502.20 </v>
      </c>
      <c r="N1025" s="4" t="str">
        <f t="shared" si="100"/>
        <v> R$  550.00 </v>
      </c>
      <c r="O1025" s="3"/>
      <c r="P1025" s="3"/>
    </row>
    <row r="1026" ht="13.5" customHeight="1">
      <c r="A1026" s="3">
        <v>4.13040267E8</v>
      </c>
      <c r="B1026" s="3" t="s">
        <v>1070</v>
      </c>
      <c r="C1026" s="3" t="s">
        <v>1064</v>
      </c>
      <c r="D1026" s="3" t="s">
        <v>33</v>
      </c>
      <c r="E1026" s="3" t="s">
        <v>28</v>
      </c>
      <c r="F1026" s="4">
        <v>1051.79</v>
      </c>
      <c r="G1026" s="4">
        <v>3046.58</v>
      </c>
      <c r="H1026" s="4">
        <v>4098.37</v>
      </c>
      <c r="I1026" s="4">
        <v>4098.37</v>
      </c>
      <c r="J1026" s="4"/>
      <c r="K1026" s="4">
        <v>8196.74</v>
      </c>
      <c r="L1026" s="5">
        <v>1.0</v>
      </c>
      <c r="M1026" s="4" t="str">
        <f t="shared" si="99"/>
        <v> R$  3,046.58 </v>
      </c>
      <c r="N1026" s="4" t="str">
        <f t="shared" si="100"/>
        <v> R$  1,051.79 </v>
      </c>
      <c r="O1026" s="3"/>
      <c r="P1026" s="3"/>
    </row>
    <row r="1027" ht="13.5" customHeight="1">
      <c r="A1027" s="3">
        <v>4.09050083E8</v>
      </c>
      <c r="B1027" s="3" t="s">
        <v>1071</v>
      </c>
      <c r="C1027" s="3" t="s">
        <v>1072</v>
      </c>
      <c r="D1027" s="3" t="s">
        <v>27</v>
      </c>
      <c r="E1027" s="3" t="s">
        <v>28</v>
      </c>
      <c r="F1027" s="4">
        <v>121.4</v>
      </c>
      <c r="G1027" s="4">
        <v>97.72</v>
      </c>
      <c r="H1027" s="4">
        <v>219.12</v>
      </c>
      <c r="I1027" s="4">
        <v>657.36</v>
      </c>
      <c r="J1027" s="4"/>
      <c r="K1027" s="4">
        <v>876.48</v>
      </c>
      <c r="L1027" s="5">
        <v>3.0</v>
      </c>
      <c r="M1027" s="4" t="str">
        <f t="shared" si="99"/>
        <v> R$  293.16 </v>
      </c>
      <c r="N1027" s="4" t="str">
        <f t="shared" si="100"/>
        <v> R$  364.20 </v>
      </c>
      <c r="O1027" s="3"/>
      <c r="P1027" s="3"/>
    </row>
    <row r="1028" ht="13.5" customHeight="1">
      <c r="A1028" s="3">
        <v>4.0904024E8</v>
      </c>
      <c r="B1028" s="3" t="s">
        <v>1073</v>
      </c>
      <c r="C1028" s="3" t="s">
        <v>1072</v>
      </c>
      <c r="D1028" s="3" t="s">
        <v>27</v>
      </c>
      <c r="E1028" s="3" t="s">
        <v>28</v>
      </c>
      <c r="F1028" s="4">
        <v>247.95</v>
      </c>
      <c r="G1028" s="4">
        <v>190.92</v>
      </c>
      <c r="H1028" s="4">
        <v>438.87</v>
      </c>
      <c r="I1028" s="4">
        <v>1316.61</v>
      </c>
      <c r="J1028" s="4"/>
      <c r="K1028" s="4">
        <v>1755.48</v>
      </c>
      <c r="L1028" s="5">
        <v>3.0</v>
      </c>
      <c r="M1028" s="4" t="str">
        <f t="shared" si="99"/>
        <v> R$  572.76 </v>
      </c>
      <c r="N1028" s="4" t="str">
        <f t="shared" si="100"/>
        <v> R$  743.85 </v>
      </c>
      <c r="O1028" s="3"/>
      <c r="P1028" s="3"/>
    </row>
    <row r="1029" ht="13.5" customHeight="1">
      <c r="A1029" s="3">
        <v>4.09010235E8</v>
      </c>
      <c r="B1029" s="3" t="s">
        <v>1074</v>
      </c>
      <c r="C1029" s="3" t="s">
        <v>1072</v>
      </c>
      <c r="D1029" s="3" t="s">
        <v>27</v>
      </c>
      <c r="E1029" s="3" t="s">
        <v>28</v>
      </c>
      <c r="F1029" s="4">
        <v>367.71</v>
      </c>
      <c r="G1029" s="4">
        <v>780.04</v>
      </c>
      <c r="H1029" s="4">
        <v>1147.75</v>
      </c>
      <c r="I1029" s="4">
        <v>3443.25</v>
      </c>
      <c r="J1029" s="4">
        <v>6000.0</v>
      </c>
      <c r="K1029" s="4">
        <v>10591.0</v>
      </c>
      <c r="L1029" s="5">
        <v>3.0</v>
      </c>
      <c r="M1029" s="4" t="str">
        <f t="shared" si="99"/>
        <v> R$  2,340.12 </v>
      </c>
      <c r="N1029" s="4" t="str">
        <f t="shared" si="100"/>
        <v> R$  1,103.13 </v>
      </c>
      <c r="O1029" s="3"/>
      <c r="P1029" s="10" t="str">
        <f t="shared" ref="P1029:P1030" si="101">J1029</f>
        <v> R$  6,000.00 </v>
      </c>
    </row>
    <row r="1030" ht="13.5" customHeight="1">
      <c r="A1030" s="3">
        <v>4.0903004E8</v>
      </c>
      <c r="B1030" s="3" t="s">
        <v>1075</v>
      </c>
      <c r="C1030" s="3" t="s">
        <v>1072</v>
      </c>
      <c r="D1030" s="3" t="s">
        <v>27</v>
      </c>
      <c r="E1030" s="3" t="s">
        <v>28</v>
      </c>
      <c r="F1030" s="4">
        <v>470.47</v>
      </c>
      <c r="G1030" s="4">
        <v>381.11</v>
      </c>
      <c r="H1030" s="4">
        <v>851.58</v>
      </c>
      <c r="I1030" s="4">
        <v>2554.74</v>
      </c>
      <c r="J1030" s="4">
        <v>4000.0</v>
      </c>
      <c r="K1030" s="4">
        <v>7406.32</v>
      </c>
      <c r="L1030" s="5">
        <v>3.0</v>
      </c>
      <c r="M1030" s="4" t="str">
        <f t="shared" si="99"/>
        <v> R$  1,143.33 </v>
      </c>
      <c r="N1030" s="4" t="str">
        <f t="shared" si="100"/>
        <v> R$  1,411.41 </v>
      </c>
      <c r="O1030" s="3"/>
      <c r="P1030" s="10" t="str">
        <f t="shared" si="101"/>
        <v> R$  4,000.00 </v>
      </c>
    </row>
    <row r="1031" ht="13.5" customHeight="1">
      <c r="A1031" s="3">
        <v>4.09040215E8</v>
      </c>
      <c r="B1031" s="3" t="s">
        <v>1076</v>
      </c>
      <c r="C1031" s="3" t="s">
        <v>1072</v>
      </c>
      <c r="D1031" s="3" t="s">
        <v>27</v>
      </c>
      <c r="E1031" s="3" t="s">
        <v>28</v>
      </c>
      <c r="F1031" s="4">
        <v>75.12</v>
      </c>
      <c r="G1031" s="4">
        <v>181.85</v>
      </c>
      <c r="H1031" s="4">
        <v>256.97</v>
      </c>
      <c r="I1031" s="4">
        <v>770.91</v>
      </c>
      <c r="J1031" s="4"/>
      <c r="K1031" s="4">
        <v>1027.88</v>
      </c>
      <c r="L1031" s="5">
        <v>3.0</v>
      </c>
      <c r="M1031" s="4" t="str">
        <f t="shared" si="99"/>
        <v> R$  545.55 </v>
      </c>
      <c r="N1031" s="4" t="str">
        <f t="shared" si="100"/>
        <v> R$  225.36 </v>
      </c>
      <c r="O1031" s="3"/>
      <c r="P1031" s="3"/>
    </row>
    <row r="1032" ht="13.5" customHeight="1">
      <c r="A1032" s="3">
        <v>4.09010596E8</v>
      </c>
      <c r="B1032" s="3" t="s">
        <v>1077</v>
      </c>
      <c r="C1032" s="3" t="s">
        <v>1072</v>
      </c>
      <c r="D1032" s="3" t="s">
        <v>27</v>
      </c>
      <c r="E1032" s="3" t="s">
        <v>28</v>
      </c>
      <c r="F1032" s="4">
        <v>151.23</v>
      </c>
      <c r="G1032" s="4">
        <v>604.92</v>
      </c>
      <c r="H1032" s="4">
        <v>756.15</v>
      </c>
      <c r="I1032" s="4">
        <v>2268.45</v>
      </c>
      <c r="J1032" s="4">
        <v>4000.0</v>
      </c>
      <c r="K1032" s="4">
        <v>7024.6</v>
      </c>
      <c r="L1032" s="5">
        <v>3.0</v>
      </c>
      <c r="M1032" s="4" t="str">
        <f t="shared" si="99"/>
        <v> R$  1,814.76 </v>
      </c>
      <c r="N1032" s="4" t="str">
        <f t="shared" si="100"/>
        <v> R$  453.69 </v>
      </c>
      <c r="O1032" s="3"/>
      <c r="P1032" s="10" t="str">
        <f>J1032</f>
        <v> R$  4,000.00 </v>
      </c>
    </row>
    <row r="1033" ht="13.5" customHeight="1">
      <c r="A1033" s="3">
        <v>4.09030023E8</v>
      </c>
      <c r="B1033" s="3" t="s">
        <v>1078</v>
      </c>
      <c r="C1033" s="3" t="s">
        <v>1072</v>
      </c>
      <c r="D1033" s="3" t="s">
        <v>27</v>
      </c>
      <c r="E1033" s="3" t="s">
        <v>28</v>
      </c>
      <c r="F1033" s="4">
        <v>426.47</v>
      </c>
      <c r="G1033" s="4">
        <v>575.24</v>
      </c>
      <c r="H1033" s="4">
        <v>1001.71</v>
      </c>
      <c r="I1033" s="4">
        <v>3005.13</v>
      </c>
      <c r="J1033" s="4"/>
      <c r="K1033" s="4">
        <v>4006.84</v>
      </c>
      <c r="L1033" s="5">
        <v>3.0</v>
      </c>
      <c r="M1033" s="4" t="str">
        <f t="shared" si="99"/>
        <v> R$  1,725.72 </v>
      </c>
      <c r="N1033" s="4" t="str">
        <f t="shared" si="100"/>
        <v> R$  1,279.41 </v>
      </c>
      <c r="O1033" s="3"/>
      <c r="P1033" s="3"/>
    </row>
    <row r="1034" ht="13.5" customHeight="1">
      <c r="A1034" s="3">
        <v>4.09010065E8</v>
      </c>
      <c r="B1034" s="3" t="s">
        <v>1079</v>
      </c>
      <c r="C1034" s="3" t="s">
        <v>1072</v>
      </c>
      <c r="D1034" s="3" t="s">
        <v>27</v>
      </c>
      <c r="E1034" s="3" t="s">
        <v>28</v>
      </c>
      <c r="F1034" s="4">
        <v>160.06</v>
      </c>
      <c r="G1034" s="4">
        <v>389.66</v>
      </c>
      <c r="H1034" s="4">
        <v>549.72</v>
      </c>
      <c r="I1034" s="4">
        <v>1649.16</v>
      </c>
      <c r="J1034" s="4">
        <v>4000.0</v>
      </c>
      <c r="K1034" s="4">
        <v>6198.88</v>
      </c>
      <c r="L1034" s="5">
        <v>3.0</v>
      </c>
      <c r="M1034" s="4" t="str">
        <f t="shared" si="99"/>
        <v> R$  1,168.98 </v>
      </c>
      <c r="N1034" s="4" t="str">
        <f t="shared" si="100"/>
        <v> R$  480.18 </v>
      </c>
      <c r="O1034" s="3"/>
      <c r="P1034" s="10" t="str">
        <f>J1034</f>
        <v> R$  4,000.00 </v>
      </c>
    </row>
    <row r="1035" ht="13.5" customHeight="1">
      <c r="A1035" s="3">
        <v>4.09040134E8</v>
      </c>
      <c r="B1035" s="3" t="s">
        <v>1080</v>
      </c>
      <c r="C1035" s="3" t="s">
        <v>1072</v>
      </c>
      <c r="D1035" s="3" t="s">
        <v>27</v>
      </c>
      <c r="E1035" s="3" t="s">
        <v>28</v>
      </c>
      <c r="F1035" s="4">
        <v>136.16</v>
      </c>
      <c r="G1035" s="4">
        <v>223.91</v>
      </c>
      <c r="H1035" s="4">
        <v>360.07</v>
      </c>
      <c r="I1035" s="4">
        <v>1080.21</v>
      </c>
      <c r="J1035" s="4"/>
      <c r="K1035" s="4">
        <v>1440.28</v>
      </c>
      <c r="L1035" s="5">
        <v>3.0</v>
      </c>
      <c r="M1035" s="4" t="str">
        <f t="shared" si="99"/>
        <v> R$  671.73 </v>
      </c>
      <c r="N1035" s="4" t="str">
        <f t="shared" si="100"/>
        <v> R$  408.48 </v>
      </c>
      <c r="O1035" s="3"/>
      <c r="P1035" s="3"/>
    </row>
    <row r="1036" ht="13.5" customHeight="1">
      <c r="A1036" s="3">
        <v>4.09010561E8</v>
      </c>
      <c r="B1036" s="3" t="s">
        <v>1081</v>
      </c>
      <c r="C1036" s="3" t="s">
        <v>1072</v>
      </c>
      <c r="D1036" s="3" t="s">
        <v>27</v>
      </c>
      <c r="E1036" s="3" t="s">
        <v>28</v>
      </c>
      <c r="F1036" s="4">
        <v>252.68</v>
      </c>
      <c r="G1036" s="4">
        <v>844.39</v>
      </c>
      <c r="H1036" s="4">
        <v>1097.07</v>
      </c>
      <c r="I1036" s="4">
        <v>3291.21</v>
      </c>
      <c r="J1036" s="4">
        <v>6000.0</v>
      </c>
      <c r="K1036" s="4">
        <v>10388.28</v>
      </c>
      <c r="L1036" s="5">
        <v>3.0</v>
      </c>
      <c r="M1036" s="4" t="str">
        <f t="shared" si="99"/>
        <v> R$  2,533.17 </v>
      </c>
      <c r="N1036" s="4" t="str">
        <f t="shared" si="100"/>
        <v> R$  758.04 </v>
      </c>
      <c r="O1036" s="3"/>
      <c r="P1036" s="10" t="str">
        <f>J1036</f>
        <v> R$  6,000.00 </v>
      </c>
    </row>
    <row r="1037" ht="13.5" customHeight="1">
      <c r="A1037" s="3">
        <v>4.0901043E8</v>
      </c>
      <c r="B1037" s="3" t="s">
        <v>1082</v>
      </c>
      <c r="C1037" s="3" t="s">
        <v>1072</v>
      </c>
      <c r="D1037" s="3" t="s">
        <v>27</v>
      </c>
      <c r="E1037" s="3" t="s">
        <v>28</v>
      </c>
      <c r="F1037" s="4">
        <v>146.64</v>
      </c>
      <c r="G1037" s="4">
        <v>225.9</v>
      </c>
      <c r="H1037" s="4">
        <v>372.54</v>
      </c>
      <c r="I1037" s="4">
        <v>1117.62</v>
      </c>
      <c r="J1037" s="4"/>
      <c r="K1037" s="4">
        <v>1490.16</v>
      </c>
      <c r="L1037" s="5">
        <v>3.0</v>
      </c>
      <c r="M1037" s="4" t="str">
        <f t="shared" si="99"/>
        <v> R$  677.70 </v>
      </c>
      <c r="N1037" s="4" t="str">
        <f t="shared" si="100"/>
        <v> R$  439.92 </v>
      </c>
      <c r="O1037" s="3"/>
      <c r="P1037" s="3"/>
    </row>
    <row r="1038" ht="13.5" customHeight="1">
      <c r="A1038" s="3">
        <v>4.09040231E8</v>
      </c>
      <c r="B1038" s="3" t="s">
        <v>1083</v>
      </c>
      <c r="C1038" s="3" t="s">
        <v>1072</v>
      </c>
      <c r="D1038" s="3" t="s">
        <v>27</v>
      </c>
      <c r="E1038" s="3" t="s">
        <v>28</v>
      </c>
      <c r="F1038" s="4">
        <v>84.32</v>
      </c>
      <c r="G1038" s="4">
        <v>173.24</v>
      </c>
      <c r="H1038" s="4">
        <v>257.56</v>
      </c>
      <c r="I1038" s="4">
        <v>772.68</v>
      </c>
      <c r="J1038" s="4"/>
      <c r="K1038" s="4">
        <v>1030.24</v>
      </c>
      <c r="L1038" s="5">
        <v>3.0</v>
      </c>
      <c r="M1038" s="4" t="str">
        <f t="shared" si="99"/>
        <v> R$  519.72 </v>
      </c>
      <c r="N1038" s="4" t="str">
        <f t="shared" si="100"/>
        <v> R$  252.96 </v>
      </c>
      <c r="O1038" s="3"/>
      <c r="P1038" s="3"/>
    </row>
    <row r="1039" ht="13.5" customHeight="1">
      <c r="A1039" s="3">
        <v>4.09020133E8</v>
      </c>
      <c r="B1039" s="3" t="s">
        <v>1084</v>
      </c>
      <c r="C1039" s="3" t="s">
        <v>1072</v>
      </c>
      <c r="D1039" s="3" t="s">
        <v>27</v>
      </c>
      <c r="E1039" s="3" t="s">
        <v>28</v>
      </c>
      <c r="F1039" s="4">
        <v>163.48</v>
      </c>
      <c r="G1039" s="4">
        <v>306.07</v>
      </c>
      <c r="H1039" s="4">
        <v>469.55</v>
      </c>
      <c r="I1039" s="4">
        <v>1408.65</v>
      </c>
      <c r="J1039" s="4"/>
      <c r="K1039" s="4">
        <v>1878.2</v>
      </c>
      <c r="L1039" s="5">
        <v>3.0</v>
      </c>
      <c r="M1039" s="4" t="str">
        <f t="shared" si="99"/>
        <v> R$  918.21 </v>
      </c>
      <c r="N1039" s="4" t="str">
        <f t="shared" si="100"/>
        <v> R$  490.44 </v>
      </c>
      <c r="O1039" s="3"/>
      <c r="P1039" s="3"/>
    </row>
    <row r="1040" ht="13.5" customHeight="1">
      <c r="A1040" s="3">
        <v>4.09020176E8</v>
      </c>
      <c r="B1040" s="3" t="s">
        <v>1085</v>
      </c>
      <c r="C1040" s="3" t="s">
        <v>1072</v>
      </c>
      <c r="D1040" s="3" t="s">
        <v>27</v>
      </c>
      <c r="E1040" s="3" t="s">
        <v>28</v>
      </c>
      <c r="F1040" s="4">
        <v>83.53</v>
      </c>
      <c r="G1040" s="4">
        <v>236.39</v>
      </c>
      <c r="H1040" s="4">
        <v>319.92</v>
      </c>
      <c r="I1040" s="4">
        <v>959.76</v>
      </c>
      <c r="J1040" s="4">
        <v>3000.0</v>
      </c>
      <c r="K1040" s="4">
        <v>4279.68</v>
      </c>
      <c r="L1040" s="5">
        <v>3.0</v>
      </c>
      <c r="M1040" s="4" t="str">
        <f t="shared" si="99"/>
        <v> R$  709.17 </v>
      </c>
      <c r="N1040" s="4" t="str">
        <f t="shared" si="100"/>
        <v> R$  250.59 </v>
      </c>
      <c r="O1040" s="3"/>
      <c r="P1040" s="10" t="str">
        <f>J1040</f>
        <v> R$  3,000.00 </v>
      </c>
    </row>
    <row r="1041" ht="13.5" customHeight="1">
      <c r="A1041" s="3">
        <v>4.09050032E8</v>
      </c>
      <c r="B1041" s="3" t="s">
        <v>1086</v>
      </c>
      <c r="C1041" s="3" t="s">
        <v>1072</v>
      </c>
      <c r="D1041" s="3" t="s">
        <v>27</v>
      </c>
      <c r="E1041" s="3" t="s">
        <v>28</v>
      </c>
      <c r="F1041" s="4">
        <v>148.62</v>
      </c>
      <c r="G1041" s="4">
        <v>224.34</v>
      </c>
      <c r="H1041" s="4">
        <v>372.96</v>
      </c>
      <c r="I1041" s="4">
        <v>1118.88</v>
      </c>
      <c r="J1041" s="4"/>
      <c r="K1041" s="4">
        <v>1491.84</v>
      </c>
      <c r="L1041" s="5">
        <v>3.0</v>
      </c>
      <c r="M1041" s="4" t="str">
        <f t="shared" si="99"/>
        <v> R$  673.02 </v>
      </c>
      <c r="N1041" s="4" t="str">
        <f t="shared" si="100"/>
        <v> R$  445.86 </v>
      </c>
      <c r="O1041" s="3"/>
      <c r="P1041" s="3"/>
    </row>
    <row r="1042" ht="13.5" customHeight="1">
      <c r="A1042" s="3">
        <v>4.09010219E8</v>
      </c>
      <c r="B1042" s="3" t="s">
        <v>1087</v>
      </c>
      <c r="C1042" s="3" t="s">
        <v>1072</v>
      </c>
      <c r="D1042" s="3" t="s">
        <v>27</v>
      </c>
      <c r="E1042" s="3" t="s">
        <v>28</v>
      </c>
      <c r="F1042" s="4">
        <v>283.16</v>
      </c>
      <c r="G1042" s="4">
        <v>939.27</v>
      </c>
      <c r="H1042" s="4">
        <v>1222.43</v>
      </c>
      <c r="I1042" s="4">
        <v>3667.29</v>
      </c>
      <c r="J1042" s="4"/>
      <c r="K1042" s="4">
        <v>4889.72</v>
      </c>
      <c r="L1042" s="5">
        <v>3.0</v>
      </c>
      <c r="M1042" s="4" t="str">
        <f t="shared" si="99"/>
        <v> R$  2,817.81 </v>
      </c>
      <c r="N1042" s="4" t="str">
        <f t="shared" si="100"/>
        <v> R$  849.48 </v>
      </c>
      <c r="O1042" s="3"/>
      <c r="P1042" s="3"/>
    </row>
    <row r="1043" ht="13.5" customHeight="1">
      <c r="A1043" s="3">
        <v>4.09050075E8</v>
      </c>
      <c r="B1043" s="3" t="s">
        <v>1088</v>
      </c>
      <c r="C1043" s="3" t="s">
        <v>1072</v>
      </c>
      <c r="D1043" s="3" t="s">
        <v>27</v>
      </c>
      <c r="E1043" s="3" t="s">
        <v>28</v>
      </c>
      <c r="F1043" s="4">
        <v>183.34</v>
      </c>
      <c r="G1043" s="4">
        <v>321.68</v>
      </c>
      <c r="H1043" s="4">
        <v>505.02</v>
      </c>
      <c r="I1043" s="4">
        <v>1515.06</v>
      </c>
      <c r="J1043" s="4"/>
      <c r="K1043" s="4">
        <v>2020.08</v>
      </c>
      <c r="L1043" s="5">
        <v>3.0</v>
      </c>
      <c r="M1043" s="4" t="str">
        <f t="shared" si="99"/>
        <v> R$  965.04 </v>
      </c>
      <c r="N1043" s="4" t="str">
        <f t="shared" si="100"/>
        <v> R$  550.02 </v>
      </c>
      <c r="O1043" s="3"/>
      <c r="P1043" s="3"/>
    </row>
    <row r="1044" ht="13.5" customHeight="1">
      <c r="A1044" s="3">
        <v>4.09010499E8</v>
      </c>
      <c r="B1044" s="3" t="s">
        <v>1089</v>
      </c>
      <c r="C1044" s="3" t="s">
        <v>1072</v>
      </c>
      <c r="D1044" s="3" t="s">
        <v>27</v>
      </c>
      <c r="E1044" s="3" t="s">
        <v>28</v>
      </c>
      <c r="F1044" s="4">
        <v>183.3</v>
      </c>
      <c r="G1044" s="4">
        <v>202.9</v>
      </c>
      <c r="H1044" s="4">
        <v>386.2</v>
      </c>
      <c r="I1044" s="4">
        <v>1158.6</v>
      </c>
      <c r="J1044" s="4"/>
      <c r="K1044" s="4">
        <v>1544.8</v>
      </c>
      <c r="L1044" s="5">
        <v>3.0</v>
      </c>
      <c r="M1044" s="4" t="str">
        <f t="shared" si="99"/>
        <v> R$  608.70 </v>
      </c>
      <c r="N1044" s="4" t="str">
        <f t="shared" si="100"/>
        <v> R$  549.90 </v>
      </c>
      <c r="O1044" s="3"/>
      <c r="P1044" s="3"/>
    </row>
    <row r="1045" ht="13.5" customHeight="1">
      <c r="A1045" s="3">
        <v>4.09010189E8</v>
      </c>
      <c r="B1045" s="3" t="s">
        <v>1090</v>
      </c>
      <c r="C1045" s="3" t="s">
        <v>1072</v>
      </c>
      <c r="D1045" s="3" t="s">
        <v>27</v>
      </c>
      <c r="E1045" s="3" t="s">
        <v>28</v>
      </c>
      <c r="F1045" s="4">
        <v>259.61</v>
      </c>
      <c r="G1045" s="4">
        <v>294.39</v>
      </c>
      <c r="H1045" s="4">
        <v>554.0</v>
      </c>
      <c r="I1045" s="4">
        <v>1662.0</v>
      </c>
      <c r="J1045" s="4"/>
      <c r="K1045" s="4">
        <v>2216.0</v>
      </c>
      <c r="L1045" s="5">
        <v>3.0</v>
      </c>
      <c r="M1045" s="4" t="str">
        <f t="shared" si="99"/>
        <v> R$  883.17 </v>
      </c>
      <c r="N1045" s="4" t="str">
        <f t="shared" si="100"/>
        <v> R$  778.83 </v>
      </c>
      <c r="O1045" s="3"/>
      <c r="P1045" s="3"/>
    </row>
    <row r="1046" ht="13.5" customHeight="1">
      <c r="A1046" s="3">
        <v>4.0901017E8</v>
      </c>
      <c r="B1046" s="3" t="s">
        <v>1091</v>
      </c>
      <c r="C1046" s="3" t="s">
        <v>1072</v>
      </c>
      <c r="D1046" s="3" t="s">
        <v>27</v>
      </c>
      <c r="E1046" s="3" t="s">
        <v>28</v>
      </c>
      <c r="F1046" s="4">
        <v>79.8</v>
      </c>
      <c r="G1046" s="4">
        <v>138.88</v>
      </c>
      <c r="H1046" s="4">
        <v>218.68</v>
      </c>
      <c r="I1046" s="4">
        <v>656.04</v>
      </c>
      <c r="J1046" s="4">
        <v>2000.0</v>
      </c>
      <c r="K1046" s="4">
        <v>2874.72</v>
      </c>
      <c r="L1046" s="5">
        <v>3.0</v>
      </c>
      <c r="M1046" s="4" t="str">
        <f t="shared" si="99"/>
        <v> R$  416.64 </v>
      </c>
      <c r="N1046" s="4" t="str">
        <f t="shared" si="100"/>
        <v> R$  239.40 </v>
      </c>
      <c r="O1046" s="3"/>
      <c r="P1046" s="10" t="str">
        <f>J1046</f>
        <v> R$  2,000.00 </v>
      </c>
    </row>
    <row r="1047" ht="13.5" customHeight="1">
      <c r="A1047" s="3">
        <v>4.09040126E8</v>
      </c>
      <c r="B1047" s="3" t="s">
        <v>1092</v>
      </c>
      <c r="C1047" s="3" t="s">
        <v>1072</v>
      </c>
      <c r="D1047" s="3" t="s">
        <v>27</v>
      </c>
      <c r="E1047" s="3" t="s">
        <v>28</v>
      </c>
      <c r="F1047" s="4">
        <v>161.34</v>
      </c>
      <c r="G1047" s="4">
        <v>223.98</v>
      </c>
      <c r="H1047" s="4">
        <v>385.32</v>
      </c>
      <c r="I1047" s="4">
        <v>1155.96</v>
      </c>
      <c r="J1047" s="4"/>
      <c r="K1047" s="4">
        <v>1541.28</v>
      </c>
      <c r="L1047" s="5">
        <v>3.0</v>
      </c>
      <c r="M1047" s="4" t="str">
        <f t="shared" si="99"/>
        <v> R$  671.94 </v>
      </c>
      <c r="N1047" s="4" t="str">
        <f t="shared" si="100"/>
        <v> R$  484.02 </v>
      </c>
      <c r="O1047" s="3"/>
      <c r="P1047" s="3"/>
    </row>
    <row r="1048" ht="13.5" customHeight="1">
      <c r="A1048" s="3">
        <v>4.09010324E8</v>
      </c>
      <c r="B1048" s="3" t="s">
        <v>1093</v>
      </c>
      <c r="C1048" s="3" t="s">
        <v>1072</v>
      </c>
      <c r="D1048" s="3" t="s">
        <v>27</v>
      </c>
      <c r="E1048" s="3" t="s">
        <v>28</v>
      </c>
      <c r="F1048" s="4">
        <v>183.28</v>
      </c>
      <c r="G1048" s="4">
        <v>468.88</v>
      </c>
      <c r="H1048" s="4">
        <v>652.16</v>
      </c>
      <c r="I1048" s="4">
        <v>1956.48</v>
      </c>
      <c r="J1048" s="4">
        <v>4000.0</v>
      </c>
      <c r="K1048" s="4">
        <v>6608.64</v>
      </c>
      <c r="L1048" s="5">
        <v>3.0</v>
      </c>
      <c r="M1048" s="4" t="str">
        <f t="shared" si="99"/>
        <v> R$  1,406.64 </v>
      </c>
      <c r="N1048" s="4" t="str">
        <f t="shared" si="100"/>
        <v> R$  549.84 </v>
      </c>
      <c r="O1048" s="3"/>
      <c r="P1048" s="10" t="str">
        <f>J1048</f>
        <v> R$  4,000.00 </v>
      </c>
    </row>
    <row r="1049" ht="13.5" customHeight="1">
      <c r="A1049" s="3">
        <v>4.09020079E8</v>
      </c>
      <c r="B1049" s="3" t="s">
        <v>1094</v>
      </c>
      <c r="C1049" s="3" t="s">
        <v>1072</v>
      </c>
      <c r="D1049" s="3" t="s">
        <v>27</v>
      </c>
      <c r="E1049" s="3" t="s">
        <v>28</v>
      </c>
      <c r="F1049" s="4">
        <v>80.66</v>
      </c>
      <c r="G1049" s="4">
        <v>225.92</v>
      </c>
      <c r="H1049" s="4">
        <v>306.58</v>
      </c>
      <c r="I1049" s="4">
        <v>919.74</v>
      </c>
      <c r="J1049" s="4"/>
      <c r="K1049" s="4">
        <v>1226.32</v>
      </c>
      <c r="L1049" s="5">
        <v>3.0</v>
      </c>
      <c r="M1049" s="4" t="str">
        <f t="shared" si="99"/>
        <v> R$  677.76 </v>
      </c>
      <c r="N1049" s="4" t="str">
        <f t="shared" si="100"/>
        <v> R$  241.98 </v>
      </c>
      <c r="O1049" s="3"/>
      <c r="P1049" s="3"/>
    </row>
    <row r="1050" ht="13.5" customHeight="1">
      <c r="A1050" s="3">
        <v>4.09040169E8</v>
      </c>
      <c r="B1050" s="3" t="s">
        <v>1095</v>
      </c>
      <c r="C1050" s="3" t="s">
        <v>1072</v>
      </c>
      <c r="D1050" s="3" t="s">
        <v>27</v>
      </c>
      <c r="E1050" s="3" t="s">
        <v>28</v>
      </c>
      <c r="F1050" s="4">
        <v>135.59</v>
      </c>
      <c r="G1050" s="4">
        <v>214.54</v>
      </c>
      <c r="H1050" s="4">
        <v>350.13</v>
      </c>
      <c r="I1050" s="4">
        <v>1050.39</v>
      </c>
      <c r="J1050" s="4"/>
      <c r="K1050" s="4">
        <v>1400.52</v>
      </c>
      <c r="L1050" s="5">
        <v>3.0</v>
      </c>
      <c r="M1050" s="4" t="str">
        <f t="shared" si="99"/>
        <v> R$  643.62 </v>
      </c>
      <c r="N1050" s="4" t="str">
        <f t="shared" si="100"/>
        <v> R$  406.77 </v>
      </c>
      <c r="O1050" s="3"/>
      <c r="P1050" s="3"/>
    </row>
    <row r="1051" ht="13.5" customHeight="1">
      <c r="A1051" s="3">
        <v>4.09010227E8</v>
      </c>
      <c r="B1051" s="3" t="s">
        <v>1096</v>
      </c>
      <c r="C1051" s="3" t="s">
        <v>1072</v>
      </c>
      <c r="D1051" s="3" t="s">
        <v>27</v>
      </c>
      <c r="E1051" s="3" t="s">
        <v>28</v>
      </c>
      <c r="F1051" s="4">
        <v>270.65</v>
      </c>
      <c r="G1051" s="4">
        <v>901.07</v>
      </c>
      <c r="H1051" s="4">
        <v>1171.72</v>
      </c>
      <c r="I1051" s="4">
        <v>3515.16</v>
      </c>
      <c r="J1051" s="4">
        <v>6000.0</v>
      </c>
      <c r="K1051" s="4">
        <v>10686.88</v>
      </c>
      <c r="L1051" s="5">
        <v>3.0</v>
      </c>
      <c r="M1051" s="4" t="str">
        <f t="shared" si="99"/>
        <v> R$  2,703.21 </v>
      </c>
      <c r="N1051" s="4" t="str">
        <f t="shared" si="100"/>
        <v> R$  811.95 </v>
      </c>
      <c r="O1051" s="3"/>
      <c r="P1051" s="10" t="str">
        <f t="shared" ref="P1051:P1052" si="102">J1051</f>
        <v> R$  6,000.00 </v>
      </c>
    </row>
    <row r="1052" ht="13.5" customHeight="1">
      <c r="A1052" s="3">
        <v>4.09010383E8</v>
      </c>
      <c r="B1052" s="3" t="s">
        <v>1097</v>
      </c>
      <c r="C1052" s="3" t="s">
        <v>1072</v>
      </c>
      <c r="D1052" s="3" t="s">
        <v>27</v>
      </c>
      <c r="E1052" s="3" t="s">
        <v>28</v>
      </c>
      <c r="F1052" s="4">
        <v>154.3</v>
      </c>
      <c r="G1052" s="4">
        <v>362.31</v>
      </c>
      <c r="H1052" s="4">
        <v>516.61</v>
      </c>
      <c r="I1052" s="4">
        <v>1549.83</v>
      </c>
      <c r="J1052" s="4">
        <v>4000.0</v>
      </c>
      <c r="K1052" s="4">
        <v>6066.44</v>
      </c>
      <c r="L1052" s="5">
        <v>3.0</v>
      </c>
      <c r="M1052" s="4" t="str">
        <f t="shared" si="99"/>
        <v> R$  1,086.93 </v>
      </c>
      <c r="N1052" s="4" t="str">
        <f t="shared" si="100"/>
        <v> R$  462.90 </v>
      </c>
      <c r="O1052" s="3"/>
      <c r="P1052" s="10" t="str">
        <f t="shared" si="102"/>
        <v> R$  4,000.00 </v>
      </c>
    </row>
    <row r="1053" ht="13.5" customHeight="1">
      <c r="A1053" s="3">
        <v>4.0904007E8</v>
      </c>
      <c r="B1053" s="3" t="s">
        <v>1098</v>
      </c>
      <c r="C1053" s="3" t="s">
        <v>1072</v>
      </c>
      <c r="D1053" s="3" t="s">
        <v>27</v>
      </c>
      <c r="E1053" s="3" t="s">
        <v>28</v>
      </c>
      <c r="F1053" s="4">
        <v>110.03</v>
      </c>
      <c r="G1053" s="4">
        <v>102.06</v>
      </c>
      <c r="H1053" s="4">
        <v>212.09</v>
      </c>
      <c r="I1053" s="4">
        <v>636.27</v>
      </c>
      <c r="J1053" s="4"/>
      <c r="K1053" s="4">
        <v>848.36</v>
      </c>
      <c r="L1053" s="5">
        <v>3.0</v>
      </c>
      <c r="M1053" s="4" t="str">
        <f t="shared" si="99"/>
        <v> R$  306.18 </v>
      </c>
      <c r="N1053" s="4" t="str">
        <f t="shared" si="100"/>
        <v> R$  330.09 </v>
      </c>
      <c r="O1053" s="3"/>
      <c r="P1053" s="3"/>
    </row>
    <row r="1054" ht="13.5" customHeight="1">
      <c r="A1054" s="3">
        <v>4.090102E8</v>
      </c>
      <c r="B1054" s="3" t="s">
        <v>1099</v>
      </c>
      <c r="C1054" s="3" t="s">
        <v>1072</v>
      </c>
      <c r="D1054" s="3" t="s">
        <v>27</v>
      </c>
      <c r="E1054" s="3" t="s">
        <v>28</v>
      </c>
      <c r="F1054" s="4">
        <v>278.95</v>
      </c>
      <c r="G1054" s="4">
        <v>926.42</v>
      </c>
      <c r="H1054" s="4">
        <v>1205.37</v>
      </c>
      <c r="I1054" s="4">
        <v>3616.11</v>
      </c>
      <c r="J1054" s="4"/>
      <c r="K1054" s="4">
        <v>4821.48</v>
      </c>
      <c r="L1054" s="5">
        <v>3.0</v>
      </c>
      <c r="M1054" s="4" t="str">
        <f t="shared" si="99"/>
        <v> R$  2,779.26 </v>
      </c>
      <c r="N1054" s="4" t="str">
        <f t="shared" si="100"/>
        <v> R$  836.85 </v>
      </c>
      <c r="O1054" s="3"/>
      <c r="P1054" s="3"/>
    </row>
    <row r="1055" ht="13.5" customHeight="1">
      <c r="A1055" s="3">
        <v>4.09010502E8</v>
      </c>
      <c r="B1055" s="3" t="s">
        <v>1100</v>
      </c>
      <c r="C1055" s="3" t="s">
        <v>1072</v>
      </c>
      <c r="D1055" s="3" t="s">
        <v>27</v>
      </c>
      <c r="E1055" s="3" t="s">
        <v>28</v>
      </c>
      <c r="F1055" s="4">
        <v>183.37</v>
      </c>
      <c r="G1055" s="4">
        <v>392.56</v>
      </c>
      <c r="H1055" s="4">
        <v>575.93</v>
      </c>
      <c r="I1055" s="4">
        <v>1727.79</v>
      </c>
      <c r="J1055" s="4"/>
      <c r="K1055" s="4">
        <v>2303.72</v>
      </c>
      <c r="L1055" s="5">
        <v>3.0</v>
      </c>
      <c r="M1055" s="4" t="str">
        <f t="shared" si="99"/>
        <v> R$  1,177.68 </v>
      </c>
      <c r="N1055" s="4" t="str">
        <f t="shared" si="100"/>
        <v> R$  550.11 </v>
      </c>
      <c r="O1055" s="3"/>
      <c r="P1055" s="3"/>
    </row>
    <row r="1056" ht="13.5" customHeight="1">
      <c r="A1056" s="3">
        <v>4.09020141E8</v>
      </c>
      <c r="B1056" s="3" t="s">
        <v>1101</v>
      </c>
      <c r="C1056" s="3" t="s">
        <v>1072</v>
      </c>
      <c r="D1056" s="3" t="s">
        <v>27</v>
      </c>
      <c r="E1056" s="3" t="s">
        <v>28</v>
      </c>
      <c r="F1056" s="4">
        <v>183.34</v>
      </c>
      <c r="G1056" s="4">
        <v>227.41</v>
      </c>
      <c r="H1056" s="4">
        <v>410.75</v>
      </c>
      <c r="I1056" s="4">
        <v>1232.25</v>
      </c>
      <c r="J1056" s="4"/>
      <c r="K1056" s="4">
        <v>1643.0</v>
      </c>
      <c r="L1056" s="5">
        <v>3.0</v>
      </c>
      <c r="M1056" s="4" t="str">
        <f t="shared" si="99"/>
        <v> R$  682.23 </v>
      </c>
      <c r="N1056" s="4" t="str">
        <f t="shared" si="100"/>
        <v> R$  550.02 </v>
      </c>
      <c r="O1056" s="3"/>
      <c r="P1056" s="3"/>
    </row>
    <row r="1057" ht="13.5" customHeight="1">
      <c r="A1057" s="3">
        <v>4.0901009E8</v>
      </c>
      <c r="B1057" s="3" t="s">
        <v>1102</v>
      </c>
      <c r="C1057" s="3" t="s">
        <v>1072</v>
      </c>
      <c r="D1057" s="3" t="s">
        <v>27</v>
      </c>
      <c r="E1057" s="3" t="s">
        <v>28</v>
      </c>
      <c r="F1057" s="4">
        <v>139.6</v>
      </c>
      <c r="G1057" s="4">
        <v>464.69</v>
      </c>
      <c r="H1057" s="4">
        <v>604.29</v>
      </c>
      <c r="I1057" s="4">
        <v>1812.87</v>
      </c>
      <c r="J1057" s="4"/>
      <c r="K1057" s="4">
        <v>2417.16</v>
      </c>
      <c r="L1057" s="5">
        <v>3.0</v>
      </c>
      <c r="M1057" s="4" t="str">
        <f t="shared" si="99"/>
        <v> R$  1,394.07 </v>
      </c>
      <c r="N1057" s="4" t="str">
        <f t="shared" si="100"/>
        <v> R$  418.80 </v>
      </c>
      <c r="O1057" s="3"/>
      <c r="P1057" s="3"/>
    </row>
    <row r="1058" ht="13.5" customHeight="1">
      <c r="A1058" s="3">
        <v>4.09010057E8</v>
      </c>
      <c r="B1058" s="3" t="s">
        <v>1103</v>
      </c>
      <c r="C1058" s="3" t="s">
        <v>1072</v>
      </c>
      <c r="D1058" s="3" t="s">
        <v>27</v>
      </c>
      <c r="E1058" s="3" t="s">
        <v>28</v>
      </c>
      <c r="F1058" s="4">
        <v>352.75</v>
      </c>
      <c r="G1058" s="4">
        <v>1572.97</v>
      </c>
      <c r="H1058" s="4">
        <v>1925.72</v>
      </c>
      <c r="I1058" s="4">
        <v>5777.16</v>
      </c>
      <c r="J1058" s="4"/>
      <c r="K1058" s="4">
        <v>7702.88</v>
      </c>
      <c r="L1058" s="5">
        <v>3.0</v>
      </c>
      <c r="M1058" s="4" t="str">
        <f t="shared" si="99"/>
        <v> R$  4,718.91 </v>
      </c>
      <c r="N1058" s="4" t="str">
        <f t="shared" si="100"/>
        <v> R$  1,058.25 </v>
      </c>
      <c r="O1058" s="3"/>
      <c r="P1058" s="3"/>
    </row>
    <row r="1059" ht="13.5" customHeight="1">
      <c r="A1059" s="3">
        <v>4.09010316E8</v>
      </c>
      <c r="B1059" s="3" t="s">
        <v>1104</v>
      </c>
      <c r="C1059" s="3" t="s">
        <v>1072</v>
      </c>
      <c r="D1059" s="3" t="s">
        <v>27</v>
      </c>
      <c r="E1059" s="3" t="s">
        <v>28</v>
      </c>
      <c r="F1059" s="4">
        <v>183.36</v>
      </c>
      <c r="G1059" s="4">
        <v>474.83</v>
      </c>
      <c r="H1059" s="4">
        <v>658.19</v>
      </c>
      <c r="I1059" s="4">
        <v>1974.57</v>
      </c>
      <c r="J1059" s="4"/>
      <c r="K1059" s="4">
        <v>2632.76</v>
      </c>
      <c r="L1059" s="5">
        <v>3.0</v>
      </c>
      <c r="M1059" s="4" t="str">
        <f t="shared" si="99"/>
        <v> R$  1,424.49 </v>
      </c>
      <c r="N1059" s="4" t="str">
        <f t="shared" si="100"/>
        <v> R$  550.08 </v>
      </c>
      <c r="O1059" s="3"/>
      <c r="P1059" s="3"/>
    </row>
    <row r="1060" ht="13.5" customHeight="1">
      <c r="A1060" s="3">
        <v>4.09040142E8</v>
      </c>
      <c r="B1060" s="3" t="s">
        <v>1105</v>
      </c>
      <c r="C1060" s="3" t="s">
        <v>1072</v>
      </c>
      <c r="D1060" s="3" t="s">
        <v>27</v>
      </c>
      <c r="E1060" s="3" t="s">
        <v>28</v>
      </c>
      <c r="F1060" s="4">
        <v>209.74</v>
      </c>
      <c r="G1060" s="4">
        <v>223.88</v>
      </c>
      <c r="H1060" s="4">
        <v>433.62</v>
      </c>
      <c r="I1060" s="4">
        <v>1300.86</v>
      </c>
      <c r="J1060" s="4"/>
      <c r="K1060" s="4">
        <v>1734.48</v>
      </c>
      <c r="L1060" s="5">
        <v>3.0</v>
      </c>
      <c r="M1060" s="4" t="str">
        <f t="shared" si="99"/>
        <v> R$  671.64 </v>
      </c>
      <c r="N1060" s="4" t="str">
        <f t="shared" si="100"/>
        <v> R$  629.22 </v>
      </c>
      <c r="O1060" s="3"/>
      <c r="P1060" s="3"/>
    </row>
    <row r="1061" ht="13.5" customHeight="1">
      <c r="A1061" s="3">
        <v>4.09010308E8</v>
      </c>
      <c r="B1061" s="3" t="s">
        <v>1106</v>
      </c>
      <c r="C1061" s="3" t="s">
        <v>1072</v>
      </c>
      <c r="D1061" s="3" t="s">
        <v>27</v>
      </c>
      <c r="E1061" s="3" t="s">
        <v>28</v>
      </c>
      <c r="F1061" s="4">
        <v>183.28</v>
      </c>
      <c r="G1061" s="4">
        <v>491.53</v>
      </c>
      <c r="H1061" s="4">
        <v>674.81</v>
      </c>
      <c r="I1061" s="4">
        <v>2024.43</v>
      </c>
      <c r="J1061" s="4"/>
      <c r="K1061" s="4">
        <v>2699.24</v>
      </c>
      <c r="L1061" s="5">
        <v>3.0</v>
      </c>
      <c r="M1061" s="4" t="str">
        <f t="shared" si="99"/>
        <v> R$  1,474.59 </v>
      </c>
      <c r="N1061" s="4" t="str">
        <f t="shared" si="100"/>
        <v> R$  549.84 </v>
      </c>
      <c r="O1061" s="3"/>
      <c r="P1061" s="3"/>
    </row>
    <row r="1062" ht="13.5" customHeight="1">
      <c r="A1062" s="3">
        <v>4.09040053E8</v>
      </c>
      <c r="B1062" s="3" t="s">
        <v>1107</v>
      </c>
      <c r="C1062" s="3" t="s">
        <v>1072</v>
      </c>
      <c r="D1062" s="3" t="s">
        <v>27</v>
      </c>
      <c r="E1062" s="3" t="s">
        <v>28</v>
      </c>
      <c r="F1062" s="4">
        <v>110.03</v>
      </c>
      <c r="G1062" s="4">
        <v>102.06</v>
      </c>
      <c r="H1062" s="4">
        <v>212.09</v>
      </c>
      <c r="I1062" s="4">
        <v>636.27</v>
      </c>
      <c r="J1062" s="4"/>
      <c r="K1062" s="4">
        <v>848.36</v>
      </c>
      <c r="L1062" s="5">
        <v>3.0</v>
      </c>
      <c r="M1062" s="4" t="str">
        <f t="shared" si="99"/>
        <v> R$  306.18 </v>
      </c>
      <c r="N1062" s="4" t="str">
        <f t="shared" si="100"/>
        <v> R$  330.09 </v>
      </c>
      <c r="O1062" s="3"/>
      <c r="P1062" s="3"/>
    </row>
    <row r="1063" ht="13.5" customHeight="1">
      <c r="A1063" s="3">
        <v>4.09010413E8</v>
      </c>
      <c r="B1063" s="3" t="s">
        <v>1108</v>
      </c>
      <c r="C1063" s="3" t="s">
        <v>1072</v>
      </c>
      <c r="D1063" s="3" t="s">
        <v>27</v>
      </c>
      <c r="E1063" s="3" t="s">
        <v>28</v>
      </c>
      <c r="F1063" s="4">
        <v>192.17</v>
      </c>
      <c r="G1063" s="4">
        <v>227.8</v>
      </c>
      <c r="H1063" s="4">
        <v>419.97</v>
      </c>
      <c r="I1063" s="4">
        <v>1259.91</v>
      </c>
      <c r="J1063" s="4"/>
      <c r="K1063" s="4">
        <v>1679.88</v>
      </c>
      <c r="L1063" s="5">
        <v>3.0</v>
      </c>
      <c r="M1063" s="4" t="str">
        <f t="shared" si="99"/>
        <v> R$  683.40 </v>
      </c>
      <c r="N1063" s="4" t="str">
        <f t="shared" si="100"/>
        <v> R$  576.51 </v>
      </c>
      <c r="O1063" s="3"/>
      <c r="P1063" s="3"/>
    </row>
    <row r="1064" ht="13.5" customHeight="1">
      <c r="A1064" s="3">
        <v>4.09020109E8</v>
      </c>
      <c r="B1064" s="3" t="s">
        <v>1109</v>
      </c>
      <c r="C1064" s="3" t="s">
        <v>1072</v>
      </c>
      <c r="D1064" s="3" t="s">
        <v>27</v>
      </c>
      <c r="E1064" s="3" t="s">
        <v>28</v>
      </c>
      <c r="F1064" s="4">
        <v>148.61</v>
      </c>
      <c r="G1064" s="4">
        <v>224.35</v>
      </c>
      <c r="H1064" s="4">
        <v>372.96</v>
      </c>
      <c r="I1064" s="4">
        <v>1118.88</v>
      </c>
      <c r="J1064" s="4"/>
      <c r="K1064" s="4">
        <v>1491.84</v>
      </c>
      <c r="L1064" s="5">
        <v>3.0</v>
      </c>
      <c r="M1064" s="4" t="str">
        <f t="shared" si="99"/>
        <v> R$  673.05 </v>
      </c>
      <c r="N1064" s="4" t="str">
        <f t="shared" si="100"/>
        <v> R$  445.83 </v>
      </c>
      <c r="O1064" s="3"/>
      <c r="P1064" s="3"/>
    </row>
    <row r="1065" ht="13.5" customHeight="1">
      <c r="A1065" s="3">
        <v>4.0905004E8</v>
      </c>
      <c r="B1065" s="3" t="s">
        <v>1110</v>
      </c>
      <c r="C1065" s="3" t="s">
        <v>1072</v>
      </c>
      <c r="D1065" s="3" t="s">
        <v>27</v>
      </c>
      <c r="E1065" s="3" t="s">
        <v>28</v>
      </c>
      <c r="F1065" s="4">
        <v>148.61</v>
      </c>
      <c r="G1065" s="4">
        <v>224.35</v>
      </c>
      <c r="H1065" s="4">
        <v>372.96</v>
      </c>
      <c r="I1065" s="4">
        <v>1118.88</v>
      </c>
      <c r="J1065" s="4"/>
      <c r="K1065" s="4">
        <v>1491.84</v>
      </c>
      <c r="L1065" s="5">
        <v>3.0</v>
      </c>
      <c r="M1065" s="4" t="str">
        <f t="shared" si="99"/>
        <v> R$  673.05 </v>
      </c>
      <c r="N1065" s="4" t="str">
        <f t="shared" si="100"/>
        <v> R$  445.83 </v>
      </c>
      <c r="O1065" s="3"/>
      <c r="P1065" s="3"/>
    </row>
    <row r="1066" ht="13.5" customHeight="1">
      <c r="A1066" s="3">
        <v>4.09040096E8</v>
      </c>
      <c r="B1066" s="3" t="s">
        <v>1111</v>
      </c>
      <c r="C1066" s="3" t="s">
        <v>1072</v>
      </c>
      <c r="D1066" s="3" t="s">
        <v>27</v>
      </c>
      <c r="E1066" s="3" t="s">
        <v>28</v>
      </c>
      <c r="F1066" s="4">
        <v>109.98</v>
      </c>
      <c r="G1066" s="4">
        <v>115.88</v>
      </c>
      <c r="H1066" s="4">
        <v>225.86</v>
      </c>
      <c r="I1066" s="4">
        <v>677.58</v>
      </c>
      <c r="J1066" s="4"/>
      <c r="K1066" s="4">
        <v>903.44</v>
      </c>
      <c r="L1066" s="5">
        <v>3.0</v>
      </c>
      <c r="M1066" s="4" t="str">
        <f t="shared" si="99"/>
        <v> R$  347.64 </v>
      </c>
      <c r="N1066" s="4" t="str">
        <f t="shared" si="100"/>
        <v> R$  329.94 </v>
      </c>
      <c r="O1066" s="3"/>
      <c r="P1066" s="3"/>
    </row>
    <row r="1067" ht="13.5" customHeight="1">
      <c r="A1067" s="3">
        <v>4.09010391E8</v>
      </c>
      <c r="B1067" s="3" t="s">
        <v>1112</v>
      </c>
      <c r="C1067" s="3" t="s">
        <v>1072</v>
      </c>
      <c r="D1067" s="3" t="s">
        <v>27</v>
      </c>
      <c r="E1067" s="3" t="s">
        <v>28</v>
      </c>
      <c r="F1067" s="4">
        <v>183.35</v>
      </c>
      <c r="G1067" s="4">
        <v>436.31</v>
      </c>
      <c r="H1067" s="4">
        <v>619.66</v>
      </c>
      <c r="I1067" s="4">
        <v>1858.98</v>
      </c>
      <c r="J1067" s="4"/>
      <c r="K1067" s="4">
        <v>2478.64</v>
      </c>
      <c r="L1067" s="5">
        <v>3.0</v>
      </c>
      <c r="M1067" s="4" t="str">
        <f t="shared" si="99"/>
        <v> R$  1,308.93 </v>
      </c>
      <c r="N1067" s="4" t="str">
        <f t="shared" si="100"/>
        <v> R$  550.05 </v>
      </c>
      <c r="O1067" s="3"/>
      <c r="P1067" s="3"/>
    </row>
    <row r="1068" ht="13.5" customHeight="1">
      <c r="A1068" s="3">
        <v>4.09020087E8</v>
      </c>
      <c r="B1068" s="3" t="s">
        <v>1113</v>
      </c>
      <c r="C1068" s="3" t="s">
        <v>1072</v>
      </c>
      <c r="D1068" s="3" t="s">
        <v>27</v>
      </c>
      <c r="E1068" s="3" t="s">
        <v>28</v>
      </c>
      <c r="F1068" s="4">
        <v>73.33</v>
      </c>
      <c r="G1068" s="4">
        <v>134.88</v>
      </c>
      <c r="H1068" s="4">
        <v>208.21</v>
      </c>
      <c r="I1068" s="4">
        <v>624.63</v>
      </c>
      <c r="J1068" s="4"/>
      <c r="K1068" s="4">
        <v>832.84</v>
      </c>
      <c r="L1068" s="5">
        <v>3.0</v>
      </c>
      <c r="M1068" s="4" t="str">
        <f t="shared" si="99"/>
        <v> R$  404.64 </v>
      </c>
      <c r="N1068" s="4" t="str">
        <f t="shared" si="100"/>
        <v> R$  219.99 </v>
      </c>
      <c r="O1068" s="3"/>
      <c r="P1068" s="3"/>
    </row>
    <row r="1069" ht="13.5" customHeight="1">
      <c r="A1069" s="3">
        <v>4.09020125E8</v>
      </c>
      <c r="B1069" s="3" t="s">
        <v>1114</v>
      </c>
      <c r="C1069" s="3" t="s">
        <v>1072</v>
      </c>
      <c r="D1069" s="3" t="s">
        <v>27</v>
      </c>
      <c r="E1069" s="3" t="s">
        <v>28</v>
      </c>
      <c r="F1069" s="4">
        <v>73.33</v>
      </c>
      <c r="G1069" s="4">
        <v>140.75</v>
      </c>
      <c r="H1069" s="4">
        <v>214.08</v>
      </c>
      <c r="I1069" s="4">
        <v>642.24</v>
      </c>
      <c r="J1069" s="4"/>
      <c r="K1069" s="4">
        <v>856.32</v>
      </c>
      <c r="L1069" s="5">
        <v>3.0</v>
      </c>
      <c r="M1069" s="4" t="str">
        <f t="shared" si="99"/>
        <v> R$  422.25 </v>
      </c>
      <c r="N1069" s="4" t="str">
        <f t="shared" si="100"/>
        <v> R$  219.99 </v>
      </c>
      <c r="O1069" s="3"/>
      <c r="P1069" s="3"/>
    </row>
    <row r="1070" ht="13.5" customHeight="1">
      <c r="A1070" s="3">
        <v>4.09040118E8</v>
      </c>
      <c r="B1070" s="3" t="s">
        <v>1115</v>
      </c>
      <c r="C1070" s="3" t="s">
        <v>1072</v>
      </c>
      <c r="D1070" s="3" t="s">
        <v>27</v>
      </c>
      <c r="E1070" s="3" t="s">
        <v>28</v>
      </c>
      <c r="F1070" s="4">
        <v>110.04</v>
      </c>
      <c r="G1070" s="4">
        <v>117.83</v>
      </c>
      <c r="H1070" s="4">
        <v>227.87</v>
      </c>
      <c r="I1070" s="4">
        <v>683.61</v>
      </c>
      <c r="J1070" s="4"/>
      <c r="K1070" s="4">
        <v>911.48</v>
      </c>
      <c r="L1070" s="5">
        <v>3.0</v>
      </c>
      <c r="M1070" s="4" t="str">
        <f t="shared" si="99"/>
        <v> R$  353.49 </v>
      </c>
      <c r="N1070" s="4" t="str">
        <f t="shared" si="100"/>
        <v> R$  330.12 </v>
      </c>
      <c r="O1070" s="3"/>
      <c r="P1070" s="3"/>
    </row>
    <row r="1071" ht="13.5" customHeight="1">
      <c r="A1071" s="3">
        <v>4.09010294E8</v>
      </c>
      <c r="B1071" s="3" t="s">
        <v>1116</v>
      </c>
      <c r="C1071" s="3" t="s">
        <v>1072</v>
      </c>
      <c r="D1071" s="3" t="s">
        <v>27</v>
      </c>
      <c r="E1071" s="3" t="s">
        <v>28</v>
      </c>
      <c r="F1071" s="4">
        <v>262.53</v>
      </c>
      <c r="G1071" s="4">
        <v>597.34</v>
      </c>
      <c r="H1071" s="4">
        <v>859.87</v>
      </c>
      <c r="I1071" s="4">
        <v>2579.61</v>
      </c>
      <c r="J1071" s="4">
        <v>4000.0</v>
      </c>
      <c r="K1071" s="4">
        <v>7439.48</v>
      </c>
      <c r="L1071" s="5">
        <v>3.0</v>
      </c>
      <c r="M1071" s="4" t="str">
        <f t="shared" si="99"/>
        <v> R$  1,792.02 </v>
      </c>
      <c r="N1071" s="4" t="str">
        <f t="shared" si="100"/>
        <v> R$  787.59 </v>
      </c>
      <c r="O1071" s="3"/>
      <c r="P1071" s="10" t="str">
        <f>J1071</f>
        <v> R$  4,000.00 </v>
      </c>
    </row>
    <row r="1072" ht="13.5" customHeight="1">
      <c r="A1072" s="3">
        <v>4.09040037E8</v>
      </c>
      <c r="B1072" s="3" t="s">
        <v>1117</v>
      </c>
      <c r="C1072" s="3" t="s">
        <v>1072</v>
      </c>
      <c r="D1072" s="3" t="s">
        <v>27</v>
      </c>
      <c r="E1072" s="3" t="s">
        <v>28</v>
      </c>
      <c r="F1072" s="4">
        <v>109.98</v>
      </c>
      <c r="G1072" s="4">
        <v>113.03</v>
      </c>
      <c r="H1072" s="4">
        <v>223.01</v>
      </c>
      <c r="I1072" s="4">
        <v>669.03</v>
      </c>
      <c r="J1072" s="4"/>
      <c r="K1072" s="4">
        <v>892.04</v>
      </c>
      <c r="L1072" s="5">
        <v>3.0</v>
      </c>
      <c r="M1072" s="4" t="str">
        <f t="shared" si="99"/>
        <v> R$  339.09 </v>
      </c>
      <c r="N1072" s="4" t="str">
        <f t="shared" si="100"/>
        <v> R$  329.94 </v>
      </c>
      <c r="O1072" s="3"/>
      <c r="P1072" s="3"/>
    </row>
    <row r="1073" ht="13.5" customHeight="1">
      <c r="A1073" s="3">
        <v>4.09010537E8</v>
      </c>
      <c r="B1073" s="3" t="s">
        <v>1118</v>
      </c>
      <c r="C1073" s="3" t="s">
        <v>1072</v>
      </c>
      <c r="D1073" s="3" t="s">
        <v>27</v>
      </c>
      <c r="E1073" s="3" t="s">
        <v>28</v>
      </c>
      <c r="F1073" s="4">
        <v>169.88</v>
      </c>
      <c r="G1073" s="4">
        <v>459.66</v>
      </c>
      <c r="H1073" s="4">
        <v>629.54</v>
      </c>
      <c r="I1073" s="4">
        <v>1888.62</v>
      </c>
      <c r="J1073" s="4"/>
      <c r="K1073" s="4">
        <v>2518.16</v>
      </c>
      <c r="L1073" s="5">
        <v>3.0</v>
      </c>
      <c r="M1073" s="4" t="str">
        <f t="shared" si="99"/>
        <v> R$  1,378.98 </v>
      </c>
      <c r="N1073" s="4" t="str">
        <f t="shared" si="100"/>
        <v> R$  509.64 </v>
      </c>
      <c r="O1073" s="3"/>
      <c r="P1073" s="3"/>
    </row>
    <row r="1074" ht="13.5" customHeight="1">
      <c r="A1074" s="3">
        <v>4.09040185E8</v>
      </c>
      <c r="B1074" s="3" t="s">
        <v>1119</v>
      </c>
      <c r="C1074" s="3" t="s">
        <v>1072</v>
      </c>
      <c r="D1074" s="3" t="s">
        <v>27</v>
      </c>
      <c r="E1074" s="3" t="s">
        <v>28</v>
      </c>
      <c r="F1074" s="4">
        <v>146.67</v>
      </c>
      <c r="G1074" s="4">
        <v>130.81</v>
      </c>
      <c r="H1074" s="4">
        <v>277.48</v>
      </c>
      <c r="I1074" s="4">
        <v>832.44</v>
      </c>
      <c r="J1074" s="4"/>
      <c r="K1074" s="4">
        <v>1109.92</v>
      </c>
      <c r="L1074" s="5">
        <v>3.0</v>
      </c>
      <c r="M1074" s="4" t="str">
        <f t="shared" si="99"/>
        <v> R$  392.43 </v>
      </c>
      <c r="N1074" s="4" t="str">
        <f t="shared" si="100"/>
        <v> R$  440.01 </v>
      </c>
      <c r="O1074" s="3"/>
      <c r="P1074" s="3"/>
    </row>
    <row r="1075" ht="13.5" customHeight="1">
      <c r="A1075" s="3">
        <v>4.09020168E8</v>
      </c>
      <c r="B1075" s="3" t="s">
        <v>1120</v>
      </c>
      <c r="C1075" s="3" t="s">
        <v>1072</v>
      </c>
      <c r="D1075" s="3" t="s">
        <v>27</v>
      </c>
      <c r="E1075" s="3" t="s">
        <v>28</v>
      </c>
      <c r="F1075" s="4">
        <v>126.26</v>
      </c>
      <c r="G1075" s="4">
        <v>179.03</v>
      </c>
      <c r="H1075" s="4">
        <v>305.29</v>
      </c>
      <c r="I1075" s="4">
        <v>915.87</v>
      </c>
      <c r="J1075" s="4"/>
      <c r="K1075" s="4">
        <v>1221.16</v>
      </c>
      <c r="L1075" s="5">
        <v>3.0</v>
      </c>
      <c r="M1075" s="4" t="str">
        <f t="shared" si="99"/>
        <v> R$  537.09 </v>
      </c>
      <c r="N1075" s="4" t="str">
        <f t="shared" si="100"/>
        <v> R$  378.78 </v>
      </c>
      <c r="O1075" s="3"/>
      <c r="P1075" s="3"/>
    </row>
    <row r="1076" ht="13.5" customHeight="1">
      <c r="A1076" s="3">
        <v>4.0901051E8</v>
      </c>
      <c r="B1076" s="3" t="s">
        <v>1121</v>
      </c>
      <c r="C1076" s="3" t="s">
        <v>1072</v>
      </c>
      <c r="D1076" s="3" t="s">
        <v>27</v>
      </c>
      <c r="E1076" s="3" t="s">
        <v>28</v>
      </c>
      <c r="F1076" s="4">
        <v>183.36</v>
      </c>
      <c r="G1076" s="4">
        <v>434.98</v>
      </c>
      <c r="H1076" s="4">
        <v>618.34</v>
      </c>
      <c r="I1076" s="4">
        <v>1855.02</v>
      </c>
      <c r="J1076" s="4"/>
      <c r="K1076" s="4">
        <v>2473.36</v>
      </c>
      <c r="L1076" s="5">
        <v>3.0</v>
      </c>
      <c r="M1076" s="4" t="str">
        <f t="shared" si="99"/>
        <v> R$  1,304.94 </v>
      </c>
      <c r="N1076" s="4" t="str">
        <f t="shared" si="100"/>
        <v> R$  550.08 </v>
      </c>
      <c r="O1076" s="3"/>
      <c r="P1076" s="3"/>
    </row>
    <row r="1077" ht="13.5" customHeight="1">
      <c r="A1077" s="3">
        <v>4.0901057E8</v>
      </c>
      <c r="B1077" s="3" t="s">
        <v>1122</v>
      </c>
      <c r="C1077" s="3" t="s">
        <v>1072</v>
      </c>
      <c r="D1077" s="3" t="s">
        <v>27</v>
      </c>
      <c r="E1077" s="3" t="s">
        <v>28</v>
      </c>
      <c r="F1077" s="4">
        <v>183.38</v>
      </c>
      <c r="G1077" s="4">
        <v>445.58</v>
      </c>
      <c r="H1077" s="4">
        <v>628.96</v>
      </c>
      <c r="I1077" s="4">
        <v>1886.88</v>
      </c>
      <c r="J1077" s="4"/>
      <c r="K1077" s="4">
        <v>2515.84</v>
      </c>
      <c r="L1077" s="5">
        <v>3.0</v>
      </c>
      <c r="M1077" s="4" t="str">
        <f t="shared" si="99"/>
        <v> R$  1,336.74 </v>
      </c>
      <c r="N1077" s="4" t="str">
        <f t="shared" si="100"/>
        <v> R$  550.14 </v>
      </c>
      <c r="O1077" s="3"/>
      <c r="P1077" s="3"/>
    </row>
    <row r="1078" ht="13.5" customHeight="1">
      <c r="A1078" s="3">
        <v>4.09010022E8</v>
      </c>
      <c r="B1078" s="3" t="s">
        <v>1123</v>
      </c>
      <c r="C1078" s="3" t="s">
        <v>1072</v>
      </c>
      <c r="D1078" s="3" t="s">
        <v>27</v>
      </c>
      <c r="E1078" s="3" t="s">
        <v>28</v>
      </c>
      <c r="F1078" s="4">
        <v>225.88</v>
      </c>
      <c r="G1078" s="4">
        <v>582.86</v>
      </c>
      <c r="H1078" s="4">
        <v>808.74</v>
      </c>
      <c r="I1078" s="4">
        <v>2426.22</v>
      </c>
      <c r="J1078" s="4"/>
      <c r="K1078" s="4">
        <v>3234.96</v>
      </c>
      <c r="L1078" s="5">
        <v>3.0</v>
      </c>
      <c r="M1078" s="4" t="str">
        <f t="shared" si="99"/>
        <v> R$  1,748.58 </v>
      </c>
      <c r="N1078" s="4" t="str">
        <f t="shared" si="100"/>
        <v> R$  677.64 </v>
      </c>
      <c r="O1078" s="3"/>
      <c r="P1078" s="3"/>
    </row>
    <row r="1079" ht="13.5" customHeight="1">
      <c r="A1079" s="3">
        <v>4.09010367E8</v>
      </c>
      <c r="B1079" s="3" t="s">
        <v>1124</v>
      </c>
      <c r="C1079" s="3" t="s">
        <v>1072</v>
      </c>
      <c r="D1079" s="3" t="s">
        <v>27</v>
      </c>
      <c r="E1079" s="3" t="s">
        <v>28</v>
      </c>
      <c r="F1079" s="4">
        <v>146.69</v>
      </c>
      <c r="G1079" s="4">
        <v>362.47</v>
      </c>
      <c r="H1079" s="4">
        <v>509.16</v>
      </c>
      <c r="I1079" s="4">
        <v>1527.48</v>
      </c>
      <c r="J1079" s="4">
        <v>4000.0</v>
      </c>
      <c r="K1079" s="4">
        <v>6036.64</v>
      </c>
      <c r="L1079" s="5">
        <v>3.0</v>
      </c>
      <c r="M1079" s="4" t="str">
        <f t="shared" si="99"/>
        <v> R$  1,087.41 </v>
      </c>
      <c r="N1079" s="4" t="str">
        <f t="shared" si="100"/>
        <v> R$  440.07 </v>
      </c>
      <c r="O1079" s="3"/>
      <c r="P1079" s="10" t="str">
        <f>J1079</f>
        <v> R$  4,000.00 </v>
      </c>
    </row>
    <row r="1080" ht="13.5" customHeight="1">
      <c r="A1080" s="3">
        <v>4.09040193E8</v>
      </c>
      <c r="B1080" s="3" t="s">
        <v>1125</v>
      </c>
      <c r="C1080" s="3" t="s">
        <v>1072</v>
      </c>
      <c r="D1080" s="3" t="s">
        <v>27</v>
      </c>
      <c r="E1080" s="3" t="s">
        <v>28</v>
      </c>
      <c r="F1080" s="4">
        <v>109.98</v>
      </c>
      <c r="G1080" s="4">
        <v>115.88</v>
      </c>
      <c r="H1080" s="4">
        <v>225.86</v>
      </c>
      <c r="I1080" s="4">
        <v>677.58</v>
      </c>
      <c r="J1080" s="4"/>
      <c r="K1080" s="4">
        <v>903.44</v>
      </c>
      <c r="L1080" s="5">
        <v>3.0</v>
      </c>
      <c r="M1080" s="4" t="str">
        <f t="shared" si="99"/>
        <v> R$  347.64 </v>
      </c>
      <c r="N1080" s="4" t="str">
        <f t="shared" si="100"/>
        <v> R$  329.94 </v>
      </c>
      <c r="O1080" s="3"/>
      <c r="P1080" s="3"/>
    </row>
    <row r="1081" ht="13.5" customHeight="1">
      <c r="A1081" s="3">
        <v>4.09030031E8</v>
      </c>
      <c r="B1081" s="3" t="s">
        <v>1126</v>
      </c>
      <c r="C1081" s="3" t="s">
        <v>1072</v>
      </c>
      <c r="D1081" s="3" t="s">
        <v>27</v>
      </c>
      <c r="E1081" s="3" t="s">
        <v>28</v>
      </c>
      <c r="F1081" s="4">
        <v>513.16</v>
      </c>
      <c r="G1081" s="4">
        <v>575.24</v>
      </c>
      <c r="H1081" s="4">
        <v>1088.4</v>
      </c>
      <c r="I1081" s="4">
        <v>3265.2</v>
      </c>
      <c r="J1081" s="4"/>
      <c r="K1081" s="4">
        <v>4353.6</v>
      </c>
      <c r="L1081" s="5">
        <v>3.0</v>
      </c>
      <c r="M1081" s="4" t="str">
        <f t="shared" si="99"/>
        <v> R$  1,725.72 </v>
      </c>
      <c r="N1081" s="4" t="str">
        <f t="shared" si="100"/>
        <v> R$  1,539.48 </v>
      </c>
      <c r="O1081" s="3"/>
      <c r="P1081" s="3"/>
    </row>
    <row r="1082" ht="13.5" customHeight="1">
      <c r="A1082" s="3">
        <v>4.09020095E8</v>
      </c>
      <c r="B1082" s="3" t="s">
        <v>1127</v>
      </c>
      <c r="C1082" s="3" t="s">
        <v>1072</v>
      </c>
      <c r="D1082" s="3" t="s">
        <v>27</v>
      </c>
      <c r="E1082" s="3" t="s">
        <v>28</v>
      </c>
      <c r="F1082" s="4">
        <v>73.33</v>
      </c>
      <c r="G1082" s="4">
        <v>134.88</v>
      </c>
      <c r="H1082" s="4">
        <v>208.21</v>
      </c>
      <c r="I1082" s="4">
        <v>624.63</v>
      </c>
      <c r="J1082" s="4"/>
      <c r="K1082" s="4">
        <v>832.84</v>
      </c>
      <c r="L1082" s="5">
        <v>3.0</v>
      </c>
      <c r="M1082" s="4" t="str">
        <f t="shared" si="99"/>
        <v> R$  404.64 </v>
      </c>
      <c r="N1082" s="4" t="str">
        <f t="shared" si="100"/>
        <v> R$  219.99 </v>
      </c>
      <c r="O1082" s="3"/>
      <c r="P1082" s="3"/>
    </row>
    <row r="1083" ht="13.5" customHeight="1">
      <c r="A1083" s="3">
        <v>4.09010456E8</v>
      </c>
      <c r="B1083" s="3" t="s">
        <v>1128</v>
      </c>
      <c r="C1083" s="3" t="s">
        <v>1072</v>
      </c>
      <c r="D1083" s="3" t="s">
        <v>27</v>
      </c>
      <c r="E1083" s="3" t="s">
        <v>28</v>
      </c>
      <c r="F1083" s="4">
        <v>256.75</v>
      </c>
      <c r="G1083" s="4">
        <v>538.02</v>
      </c>
      <c r="H1083" s="4">
        <v>794.77</v>
      </c>
      <c r="I1083" s="4">
        <v>2384.31</v>
      </c>
      <c r="J1083" s="4"/>
      <c r="K1083" s="4">
        <v>3179.08</v>
      </c>
      <c r="L1083" s="5">
        <v>3.0</v>
      </c>
      <c r="M1083" s="4" t="str">
        <f t="shared" si="99"/>
        <v> R$  1,614.06 </v>
      </c>
      <c r="N1083" s="4" t="str">
        <f t="shared" si="100"/>
        <v> R$  770.25 </v>
      </c>
      <c r="O1083" s="3"/>
      <c r="P1083" s="3"/>
    </row>
    <row r="1084" ht="13.5" customHeight="1">
      <c r="A1084" s="3">
        <v>4.09050091E8</v>
      </c>
      <c r="B1084" s="3" t="s">
        <v>1129</v>
      </c>
      <c r="C1084" s="3" t="s">
        <v>1072</v>
      </c>
      <c r="D1084" s="3" t="s">
        <v>27</v>
      </c>
      <c r="E1084" s="3" t="s">
        <v>28</v>
      </c>
      <c r="F1084" s="4">
        <v>329.73</v>
      </c>
      <c r="G1084" s="4">
        <v>536.44</v>
      </c>
      <c r="H1084" s="4">
        <v>866.17</v>
      </c>
      <c r="I1084" s="4">
        <v>2598.51</v>
      </c>
      <c r="J1084" s="4"/>
      <c r="K1084" s="4">
        <v>3464.68</v>
      </c>
      <c r="L1084" s="5">
        <v>3.0</v>
      </c>
      <c r="M1084" s="4" t="str">
        <f t="shared" si="99"/>
        <v> R$  1,609.32 </v>
      </c>
      <c r="N1084" s="4" t="str">
        <f t="shared" si="100"/>
        <v> R$  989.19 </v>
      </c>
      <c r="O1084" s="3"/>
      <c r="P1084" s="3"/>
    </row>
    <row r="1085" ht="13.5" customHeight="1">
      <c r="A1085" s="3">
        <v>4.0901048E8</v>
      </c>
      <c r="B1085" s="3" t="s">
        <v>1130</v>
      </c>
      <c r="C1085" s="3" t="s">
        <v>1072</v>
      </c>
      <c r="D1085" s="3" t="s">
        <v>27</v>
      </c>
      <c r="E1085" s="3" t="s">
        <v>28</v>
      </c>
      <c r="F1085" s="4">
        <v>183.38</v>
      </c>
      <c r="G1085" s="4">
        <v>299.93</v>
      </c>
      <c r="H1085" s="4">
        <v>483.31</v>
      </c>
      <c r="I1085" s="4">
        <v>1449.93</v>
      </c>
      <c r="J1085" s="4"/>
      <c r="K1085" s="4">
        <v>1933.24</v>
      </c>
      <c r="L1085" s="5">
        <v>3.0</v>
      </c>
      <c r="M1085" s="4" t="str">
        <f t="shared" si="99"/>
        <v> R$  899.79 </v>
      </c>
      <c r="N1085" s="4" t="str">
        <f t="shared" si="100"/>
        <v> R$  550.14 </v>
      </c>
      <c r="O1085" s="3"/>
      <c r="P1085" s="3"/>
    </row>
    <row r="1086" ht="13.5" customHeight="1">
      <c r="A1086" s="3">
        <v>4.09010286E8</v>
      </c>
      <c r="B1086" s="3" t="s">
        <v>1131</v>
      </c>
      <c r="C1086" s="3" t="s">
        <v>1072</v>
      </c>
      <c r="D1086" s="3" t="s">
        <v>27</v>
      </c>
      <c r="E1086" s="3" t="s">
        <v>28</v>
      </c>
      <c r="F1086" s="4">
        <v>262.63</v>
      </c>
      <c r="G1086" s="4">
        <v>668.56</v>
      </c>
      <c r="H1086" s="4">
        <v>931.19</v>
      </c>
      <c r="I1086" s="4">
        <v>2793.57</v>
      </c>
      <c r="J1086" s="4"/>
      <c r="K1086" s="4">
        <v>3724.76</v>
      </c>
      <c r="L1086" s="5">
        <v>3.0</v>
      </c>
      <c r="M1086" s="4" t="str">
        <f t="shared" si="99"/>
        <v> R$  2,005.68 </v>
      </c>
      <c r="N1086" s="4" t="str">
        <f t="shared" si="100"/>
        <v> R$  787.89 </v>
      </c>
      <c r="O1086" s="3"/>
      <c r="P1086" s="3"/>
    </row>
    <row r="1087" ht="13.5" customHeight="1">
      <c r="A1087" s="3">
        <v>4.09010073E8</v>
      </c>
      <c r="B1087" s="3" t="s">
        <v>1132</v>
      </c>
      <c r="C1087" s="3" t="s">
        <v>1072</v>
      </c>
      <c r="D1087" s="3" t="s">
        <v>27</v>
      </c>
      <c r="E1087" s="3" t="s">
        <v>28</v>
      </c>
      <c r="F1087" s="4">
        <v>399.98</v>
      </c>
      <c r="G1087" s="4">
        <v>1573.0</v>
      </c>
      <c r="H1087" s="4">
        <v>1972.98</v>
      </c>
      <c r="I1087" s="4">
        <v>5918.94</v>
      </c>
      <c r="J1087" s="4"/>
      <c r="K1087" s="4">
        <v>7891.92</v>
      </c>
      <c r="L1087" s="5">
        <v>3.0</v>
      </c>
      <c r="M1087" s="4" t="str">
        <f t="shared" si="99"/>
        <v> R$  4,719.00 </v>
      </c>
      <c r="N1087" s="4" t="str">
        <f t="shared" si="100"/>
        <v> R$  1,199.94 </v>
      </c>
      <c r="O1087" s="3"/>
      <c r="P1087" s="3"/>
    </row>
    <row r="1088" ht="13.5" customHeight="1">
      <c r="A1088" s="3">
        <v>4.0904015E8</v>
      </c>
      <c r="B1088" s="3" t="s">
        <v>1133</v>
      </c>
      <c r="C1088" s="3" t="s">
        <v>1072</v>
      </c>
      <c r="D1088" s="3" t="s">
        <v>27</v>
      </c>
      <c r="E1088" s="3" t="s">
        <v>28</v>
      </c>
      <c r="F1088" s="4">
        <v>123.26</v>
      </c>
      <c r="G1088" s="4">
        <v>130.81</v>
      </c>
      <c r="H1088" s="4">
        <v>254.07</v>
      </c>
      <c r="I1088" s="4">
        <v>762.21</v>
      </c>
      <c r="J1088" s="4"/>
      <c r="K1088" s="4">
        <v>1016.28</v>
      </c>
      <c r="L1088" s="5">
        <v>3.0</v>
      </c>
      <c r="M1088" s="4" t="str">
        <f t="shared" si="99"/>
        <v> R$  392.43 </v>
      </c>
      <c r="N1088" s="4" t="str">
        <f t="shared" si="100"/>
        <v> R$  369.78 </v>
      </c>
      <c r="O1088" s="3"/>
      <c r="P1088" s="3"/>
    </row>
    <row r="1089" ht="13.5" customHeight="1">
      <c r="A1089" s="3">
        <v>4.09010146E8</v>
      </c>
      <c r="B1089" s="3" t="s">
        <v>1134</v>
      </c>
      <c r="C1089" s="3" t="s">
        <v>1072</v>
      </c>
      <c r="D1089" s="3" t="s">
        <v>27</v>
      </c>
      <c r="E1089" s="3" t="s">
        <v>28</v>
      </c>
      <c r="F1089" s="4">
        <v>146.61</v>
      </c>
      <c r="G1089" s="4">
        <v>256.24</v>
      </c>
      <c r="H1089" s="4">
        <v>402.85</v>
      </c>
      <c r="I1089" s="4">
        <v>1208.55</v>
      </c>
      <c r="J1089" s="4"/>
      <c r="K1089" s="4">
        <v>1611.4</v>
      </c>
      <c r="L1089" s="5">
        <v>3.0</v>
      </c>
      <c r="M1089" s="4" t="str">
        <f t="shared" si="99"/>
        <v> R$  768.72 </v>
      </c>
      <c r="N1089" s="4" t="str">
        <f t="shared" si="100"/>
        <v> R$  439.83 </v>
      </c>
      <c r="O1089" s="3"/>
      <c r="P1089" s="3"/>
    </row>
    <row r="1090" ht="13.5" customHeight="1">
      <c r="A1090" s="3">
        <v>4.09020052E8</v>
      </c>
      <c r="B1090" s="3" t="s">
        <v>1135</v>
      </c>
      <c r="C1090" s="3" t="s">
        <v>1072</v>
      </c>
      <c r="D1090" s="3" t="s">
        <v>27</v>
      </c>
      <c r="E1090" s="3" t="s">
        <v>28</v>
      </c>
      <c r="F1090" s="4">
        <v>146.73</v>
      </c>
      <c r="G1090" s="4">
        <v>258.55</v>
      </c>
      <c r="H1090" s="4">
        <v>405.28</v>
      </c>
      <c r="I1090" s="4">
        <v>1215.84</v>
      </c>
      <c r="J1090" s="4"/>
      <c r="K1090" s="4">
        <v>1621.12</v>
      </c>
      <c r="L1090" s="5">
        <v>3.0</v>
      </c>
      <c r="M1090" s="4" t="str">
        <f t="shared" si="99"/>
        <v> R$  775.65 </v>
      </c>
      <c r="N1090" s="4" t="str">
        <f t="shared" si="100"/>
        <v> R$  440.19 </v>
      </c>
      <c r="O1090" s="3"/>
      <c r="P1090" s="3"/>
    </row>
    <row r="1091" ht="13.5" customHeight="1">
      <c r="A1091" s="3">
        <v>4.0901012E8</v>
      </c>
      <c r="B1091" s="3" t="s">
        <v>1136</v>
      </c>
      <c r="C1091" s="3" t="s">
        <v>1072</v>
      </c>
      <c r="D1091" s="3" t="s">
        <v>27</v>
      </c>
      <c r="E1091" s="3" t="s">
        <v>28</v>
      </c>
      <c r="F1091" s="4">
        <v>126.91</v>
      </c>
      <c r="G1091" s="4">
        <v>359.7</v>
      </c>
      <c r="H1091" s="4">
        <v>486.61</v>
      </c>
      <c r="I1091" s="4">
        <v>1459.83</v>
      </c>
      <c r="J1091" s="4"/>
      <c r="K1091" s="4">
        <v>1946.44</v>
      </c>
      <c r="L1091" s="5">
        <v>3.0</v>
      </c>
      <c r="M1091" s="4" t="str">
        <f t="shared" si="99"/>
        <v> R$  1,079.10 </v>
      </c>
      <c r="N1091" s="4" t="str">
        <f t="shared" si="100"/>
        <v> R$  380.73 </v>
      </c>
      <c r="O1091" s="3"/>
      <c r="P1091" s="3"/>
    </row>
    <row r="1092" ht="13.5" customHeight="1">
      <c r="A1092" s="3">
        <v>4.09010472E8</v>
      </c>
      <c r="B1092" s="3" t="s">
        <v>1137</v>
      </c>
      <c r="C1092" s="3" t="s">
        <v>1072</v>
      </c>
      <c r="D1092" s="3" t="s">
        <v>27</v>
      </c>
      <c r="E1092" s="3" t="s">
        <v>28</v>
      </c>
      <c r="F1092" s="4">
        <v>159.78</v>
      </c>
      <c r="G1092" s="4">
        <v>434.93</v>
      </c>
      <c r="H1092" s="4">
        <v>594.71</v>
      </c>
      <c r="I1092" s="4">
        <v>1784.13</v>
      </c>
      <c r="J1092" s="4"/>
      <c r="K1092" s="4">
        <v>2378.84</v>
      </c>
      <c r="L1092" s="5">
        <v>3.0</v>
      </c>
      <c r="M1092" s="4" t="str">
        <f t="shared" si="99"/>
        <v> R$  1,304.79 </v>
      </c>
      <c r="N1092" s="4" t="str">
        <f t="shared" si="100"/>
        <v> R$  479.34 </v>
      </c>
      <c r="O1092" s="3"/>
      <c r="P1092" s="3"/>
    </row>
    <row r="1093" ht="13.5" customHeight="1">
      <c r="A1093" s="3">
        <v>4.09010588E8</v>
      </c>
      <c r="B1093" s="3" t="s">
        <v>1138</v>
      </c>
      <c r="C1093" s="3" t="s">
        <v>1072</v>
      </c>
      <c r="D1093" s="3" t="s">
        <v>27</v>
      </c>
      <c r="E1093" s="3" t="s">
        <v>28</v>
      </c>
      <c r="F1093" s="4">
        <v>183.38</v>
      </c>
      <c r="G1093" s="4">
        <v>445.58</v>
      </c>
      <c r="H1093" s="4">
        <v>628.96</v>
      </c>
      <c r="I1093" s="4">
        <v>1886.88</v>
      </c>
      <c r="J1093" s="4"/>
      <c r="K1093" s="4">
        <v>2515.84</v>
      </c>
      <c r="L1093" s="5">
        <v>3.0</v>
      </c>
      <c r="M1093" s="4" t="str">
        <f t="shared" si="99"/>
        <v> R$  1,336.74 </v>
      </c>
      <c r="N1093" s="4" t="str">
        <f t="shared" si="100"/>
        <v> R$  550.14 </v>
      </c>
      <c r="O1093" s="3"/>
      <c r="P1093" s="3"/>
    </row>
    <row r="1094" ht="13.5" customHeight="1">
      <c r="A1094" s="3">
        <v>4.0901034E8</v>
      </c>
      <c r="B1094" s="3" t="s">
        <v>1139</v>
      </c>
      <c r="C1094" s="3" t="s">
        <v>1072</v>
      </c>
      <c r="D1094" s="3" t="s">
        <v>27</v>
      </c>
      <c r="E1094" s="3" t="s">
        <v>28</v>
      </c>
      <c r="F1094" s="4">
        <v>183.28</v>
      </c>
      <c r="G1094" s="4">
        <v>466.63</v>
      </c>
      <c r="H1094" s="4">
        <v>649.91</v>
      </c>
      <c r="I1094" s="4">
        <v>1949.73</v>
      </c>
      <c r="J1094" s="4"/>
      <c r="K1094" s="4">
        <v>2599.64</v>
      </c>
      <c r="L1094" s="5">
        <v>3.0</v>
      </c>
      <c r="M1094" s="4" t="str">
        <f t="shared" si="99"/>
        <v> R$  1,399.89 </v>
      </c>
      <c r="N1094" s="4" t="str">
        <f t="shared" si="100"/>
        <v> R$  549.84 </v>
      </c>
      <c r="O1094" s="3"/>
      <c r="P1094" s="3"/>
    </row>
    <row r="1095" ht="13.5" customHeight="1">
      <c r="A1095" s="3">
        <v>4.09010014E8</v>
      </c>
      <c r="B1095" s="3" t="s">
        <v>1140</v>
      </c>
      <c r="C1095" s="3" t="s">
        <v>1072</v>
      </c>
      <c r="D1095" s="3" t="s">
        <v>27</v>
      </c>
      <c r="E1095" s="3" t="s">
        <v>28</v>
      </c>
      <c r="F1095" s="4">
        <v>200.09</v>
      </c>
      <c r="G1095" s="4">
        <v>505.77</v>
      </c>
      <c r="H1095" s="4">
        <v>705.86</v>
      </c>
      <c r="I1095" s="4">
        <v>2117.58</v>
      </c>
      <c r="J1095" s="4"/>
      <c r="K1095" s="4">
        <v>2823.44</v>
      </c>
      <c r="L1095" s="5">
        <v>3.0</v>
      </c>
      <c r="M1095" s="4" t="str">
        <f t="shared" si="99"/>
        <v> R$  1,517.31 </v>
      </c>
      <c r="N1095" s="4" t="str">
        <f t="shared" si="100"/>
        <v> R$  600.27 </v>
      </c>
      <c r="O1095" s="3"/>
      <c r="P1095" s="3"/>
    </row>
    <row r="1096" ht="13.5" customHeight="1">
      <c r="A1096" s="3">
        <v>4.09040088E8</v>
      </c>
      <c r="B1096" s="3" t="s">
        <v>1141</v>
      </c>
      <c r="C1096" s="3" t="s">
        <v>1072</v>
      </c>
      <c r="D1096" s="3" t="s">
        <v>27</v>
      </c>
      <c r="E1096" s="3" t="s">
        <v>28</v>
      </c>
      <c r="F1096" s="4">
        <v>108.04</v>
      </c>
      <c r="G1096" s="4">
        <v>102.01</v>
      </c>
      <c r="H1096" s="4">
        <v>210.05</v>
      </c>
      <c r="I1096" s="4">
        <v>630.15</v>
      </c>
      <c r="J1096" s="4"/>
      <c r="K1096" s="4">
        <v>840.2</v>
      </c>
      <c r="L1096" s="5">
        <v>3.0</v>
      </c>
      <c r="M1096" s="4" t="str">
        <f t="shared" si="99"/>
        <v> R$  306.03 </v>
      </c>
      <c r="N1096" s="4" t="str">
        <f t="shared" si="100"/>
        <v> R$  324.12 </v>
      </c>
      <c r="O1096" s="3"/>
      <c r="P1096" s="3"/>
    </row>
    <row r="1097" ht="13.5" customHeight="1">
      <c r="A1097" s="3">
        <v>4.09020044E8</v>
      </c>
      <c r="B1097" s="3" t="s">
        <v>1142</v>
      </c>
      <c r="C1097" s="3" t="s">
        <v>1072</v>
      </c>
      <c r="D1097" s="3" t="s">
        <v>27</v>
      </c>
      <c r="E1097" s="3" t="s">
        <v>28</v>
      </c>
      <c r="F1097" s="4">
        <v>146.65</v>
      </c>
      <c r="G1097" s="4">
        <v>205.75</v>
      </c>
      <c r="H1097" s="4">
        <v>352.4</v>
      </c>
      <c r="I1097" s="4">
        <v>1057.2</v>
      </c>
      <c r="J1097" s="4"/>
      <c r="K1097" s="4">
        <v>1409.6</v>
      </c>
      <c r="L1097" s="5">
        <v>3.0</v>
      </c>
      <c r="M1097" s="4" t="str">
        <f t="shared" si="99"/>
        <v> R$  617.25 </v>
      </c>
      <c r="N1097" s="4" t="str">
        <f t="shared" si="100"/>
        <v> R$  439.95 </v>
      </c>
      <c r="O1097" s="3"/>
      <c r="P1097" s="3"/>
    </row>
    <row r="1098" ht="13.5" customHeight="1">
      <c r="A1098" s="3">
        <v>4.09050024E8</v>
      </c>
      <c r="B1098" s="3" t="s">
        <v>1143</v>
      </c>
      <c r="C1098" s="3" t="s">
        <v>1072</v>
      </c>
      <c r="D1098" s="3" t="s">
        <v>27</v>
      </c>
      <c r="E1098" s="3" t="s">
        <v>28</v>
      </c>
      <c r="F1098" s="4">
        <v>154.69</v>
      </c>
      <c r="G1098" s="4">
        <v>233.52</v>
      </c>
      <c r="H1098" s="4">
        <v>388.21</v>
      </c>
      <c r="I1098" s="4">
        <v>1164.63</v>
      </c>
      <c r="J1098" s="4"/>
      <c r="K1098" s="4">
        <v>1552.84</v>
      </c>
      <c r="L1098" s="5">
        <v>3.0</v>
      </c>
      <c r="M1098" s="4" t="str">
        <f t="shared" si="99"/>
        <v> R$  700.56 </v>
      </c>
      <c r="N1098" s="4" t="str">
        <f t="shared" si="100"/>
        <v> R$  464.07 </v>
      </c>
      <c r="O1098" s="3"/>
      <c r="P1098" s="3"/>
    </row>
    <row r="1099" ht="13.5" customHeight="1">
      <c r="A1099" s="3">
        <v>4.09010251E8</v>
      </c>
      <c r="B1099" s="3" t="s">
        <v>1144</v>
      </c>
      <c r="C1099" s="3" t="s">
        <v>1072</v>
      </c>
      <c r="D1099" s="3" t="s">
        <v>27</v>
      </c>
      <c r="E1099" s="3" t="s">
        <v>28</v>
      </c>
      <c r="F1099" s="4">
        <v>256.58</v>
      </c>
      <c r="G1099" s="4">
        <v>471.28</v>
      </c>
      <c r="H1099" s="4">
        <v>727.86</v>
      </c>
      <c r="I1099" s="4">
        <v>2183.58</v>
      </c>
      <c r="J1099" s="4"/>
      <c r="K1099" s="4">
        <v>2911.44</v>
      </c>
      <c r="L1099" s="5">
        <v>3.0</v>
      </c>
      <c r="M1099" s="4" t="str">
        <f t="shared" si="99"/>
        <v> R$  1,413.84 </v>
      </c>
      <c r="N1099" s="4" t="str">
        <f t="shared" si="100"/>
        <v> R$  769.74 </v>
      </c>
      <c r="O1099" s="3"/>
      <c r="P1099" s="3"/>
    </row>
    <row r="1100" ht="13.5" customHeight="1">
      <c r="A1100" s="3">
        <v>4.09010553E8</v>
      </c>
      <c r="B1100" s="3" t="s">
        <v>1145</v>
      </c>
      <c r="C1100" s="3" t="s">
        <v>1072</v>
      </c>
      <c r="D1100" s="3" t="s">
        <v>27</v>
      </c>
      <c r="E1100" s="3" t="s">
        <v>28</v>
      </c>
      <c r="F1100" s="4">
        <v>256.73</v>
      </c>
      <c r="G1100" s="4">
        <v>528.14</v>
      </c>
      <c r="H1100" s="4">
        <v>784.87</v>
      </c>
      <c r="I1100" s="4">
        <v>2354.61</v>
      </c>
      <c r="J1100" s="4"/>
      <c r="K1100" s="4">
        <v>3139.48</v>
      </c>
      <c r="L1100" s="5">
        <v>3.0</v>
      </c>
      <c r="M1100" s="4" t="str">
        <f t="shared" si="99"/>
        <v> R$  1,584.42 </v>
      </c>
      <c r="N1100" s="4" t="str">
        <f t="shared" si="100"/>
        <v> R$  770.19 </v>
      </c>
      <c r="O1100" s="3"/>
      <c r="P1100" s="3"/>
    </row>
    <row r="1101" ht="13.5" customHeight="1">
      <c r="A1101" s="3">
        <v>4.09010464E8</v>
      </c>
      <c r="B1101" s="3" t="s">
        <v>1146</v>
      </c>
      <c r="C1101" s="3" t="s">
        <v>1072</v>
      </c>
      <c r="D1101" s="3" t="s">
        <v>27</v>
      </c>
      <c r="E1101" s="3" t="s">
        <v>28</v>
      </c>
      <c r="F1101" s="4">
        <v>256.75</v>
      </c>
      <c r="G1101" s="4">
        <v>538.02</v>
      </c>
      <c r="H1101" s="4">
        <v>794.77</v>
      </c>
      <c r="I1101" s="4">
        <v>2384.31</v>
      </c>
      <c r="J1101" s="4"/>
      <c r="K1101" s="4">
        <v>3179.08</v>
      </c>
      <c r="L1101" s="5">
        <v>3.0</v>
      </c>
      <c r="M1101" s="4" t="str">
        <f t="shared" si="99"/>
        <v> R$  1,614.06 </v>
      </c>
      <c r="N1101" s="4" t="str">
        <f t="shared" si="100"/>
        <v> R$  770.25 </v>
      </c>
      <c r="O1101" s="3"/>
      <c r="P1101" s="3"/>
    </row>
    <row r="1102" ht="13.5" customHeight="1">
      <c r="A1102" s="11">
        <v>4.06020159E8</v>
      </c>
      <c r="B1102" s="11" t="s">
        <v>1147</v>
      </c>
      <c r="C1102" s="11" t="s">
        <v>1148</v>
      </c>
      <c r="D1102" s="11" t="s">
        <v>27</v>
      </c>
      <c r="E1102" s="11" t="s">
        <v>28</v>
      </c>
      <c r="F1102" s="12">
        <v>19.45</v>
      </c>
      <c r="G1102" s="12">
        <v>68.69</v>
      </c>
      <c r="H1102" s="12">
        <v>88.14</v>
      </c>
      <c r="I1102" s="12">
        <v>881.4</v>
      </c>
      <c r="J1102" s="12"/>
      <c r="K1102" s="12">
        <v>969.54</v>
      </c>
      <c r="L1102" s="13">
        <v>10.0</v>
      </c>
      <c r="M1102" s="12" t="str">
        <f>G1102*4</f>
        <v> R$  274.76 </v>
      </c>
      <c r="N1102" s="12" t="str">
        <f>F1102*4</f>
        <v> R$  77.80 </v>
      </c>
      <c r="O1102" s="12" t="str">
        <f>H1102*6</f>
        <v> R$  528.84 </v>
      </c>
      <c r="P1102" s="11"/>
    </row>
    <row r="1103" ht="13.5" customHeight="1">
      <c r="A1103" s="3">
        <v>4.0602023E8</v>
      </c>
      <c r="B1103" s="3" t="s">
        <v>1149</v>
      </c>
      <c r="C1103" s="3" t="s">
        <v>1148</v>
      </c>
      <c r="D1103" s="3" t="s">
        <v>27</v>
      </c>
      <c r="E1103" s="3" t="s">
        <v>28</v>
      </c>
      <c r="F1103" s="4">
        <v>220.62</v>
      </c>
      <c r="G1103" s="4">
        <v>261.92</v>
      </c>
      <c r="H1103" s="4">
        <v>482.54</v>
      </c>
      <c r="I1103" s="4">
        <v>965.08</v>
      </c>
      <c r="J1103" s="4"/>
      <c r="K1103" s="4">
        <v>1447.62</v>
      </c>
      <c r="L1103" s="5">
        <v>2.0</v>
      </c>
      <c r="M1103" s="4" t="str">
        <f t="shared" ref="M1103:M1112" si="103">G1103*L1103</f>
        <v> R$  523.84 </v>
      </c>
      <c r="N1103" s="4" t="str">
        <f t="shared" ref="N1103:N1112" si="104">F1103*L1103</f>
        <v> R$  441.24 </v>
      </c>
      <c r="O1103" s="3"/>
      <c r="P1103" s="3"/>
    </row>
    <row r="1104" ht="13.5" customHeight="1">
      <c r="A1104" s="3">
        <v>4.06020248E8</v>
      </c>
      <c r="B1104" s="3" t="s">
        <v>1150</v>
      </c>
      <c r="C1104" s="3" t="s">
        <v>1148</v>
      </c>
      <c r="D1104" s="3" t="s">
        <v>27</v>
      </c>
      <c r="E1104" s="3" t="s">
        <v>28</v>
      </c>
      <c r="F1104" s="4">
        <v>245.01</v>
      </c>
      <c r="G1104" s="4">
        <v>254.7</v>
      </c>
      <c r="H1104" s="4">
        <v>499.71</v>
      </c>
      <c r="I1104" s="4">
        <v>999.42</v>
      </c>
      <c r="J1104" s="4"/>
      <c r="K1104" s="4">
        <v>1499.13</v>
      </c>
      <c r="L1104" s="5">
        <v>2.0</v>
      </c>
      <c r="M1104" s="4" t="str">
        <f t="shared" si="103"/>
        <v> R$  509.40 </v>
      </c>
      <c r="N1104" s="4" t="str">
        <f t="shared" si="104"/>
        <v> R$  490.02 </v>
      </c>
      <c r="O1104" s="3"/>
      <c r="P1104" s="3"/>
    </row>
    <row r="1105" ht="13.5" customHeight="1">
      <c r="A1105" s="3">
        <v>4.06020264E8</v>
      </c>
      <c r="B1105" s="3" t="s">
        <v>1151</v>
      </c>
      <c r="C1105" s="3" t="s">
        <v>1148</v>
      </c>
      <c r="D1105" s="3" t="s">
        <v>27</v>
      </c>
      <c r="E1105" s="3" t="s">
        <v>28</v>
      </c>
      <c r="F1105" s="4">
        <v>244.97</v>
      </c>
      <c r="G1105" s="4">
        <v>261.49</v>
      </c>
      <c r="H1105" s="4">
        <v>506.46</v>
      </c>
      <c r="I1105" s="4">
        <v>1012.92</v>
      </c>
      <c r="J1105" s="4"/>
      <c r="K1105" s="4">
        <v>1519.38</v>
      </c>
      <c r="L1105" s="5">
        <v>2.0</v>
      </c>
      <c r="M1105" s="4" t="str">
        <f t="shared" si="103"/>
        <v> R$  522.98 </v>
      </c>
      <c r="N1105" s="4" t="str">
        <f t="shared" si="104"/>
        <v> R$  489.94 </v>
      </c>
      <c r="O1105" s="3"/>
      <c r="P1105" s="3"/>
    </row>
    <row r="1106" ht="13.5" customHeight="1">
      <c r="A1106" s="14">
        <v>4.06020108E8</v>
      </c>
      <c r="B1106" s="14" t="s">
        <v>1152</v>
      </c>
      <c r="C1106" s="16" t="s">
        <v>1148</v>
      </c>
      <c r="D1106" s="16" t="s">
        <v>27</v>
      </c>
      <c r="E1106" s="16" t="s">
        <v>28</v>
      </c>
      <c r="F1106" s="17">
        <v>224.84</v>
      </c>
      <c r="G1106" s="17">
        <v>292.56</v>
      </c>
      <c r="H1106" s="17">
        <v>517.4</v>
      </c>
      <c r="I1106" s="17">
        <v>1034.8</v>
      </c>
      <c r="J1106" s="17"/>
      <c r="K1106" s="17">
        <v>1552.2</v>
      </c>
      <c r="L1106" s="18">
        <v>2.0</v>
      </c>
      <c r="M1106" s="15" t="str">
        <f t="shared" si="103"/>
        <v> R$  585.12 </v>
      </c>
      <c r="N1106" s="15" t="str">
        <f t="shared" si="104"/>
        <v> R$  449.68 </v>
      </c>
      <c r="O1106" s="16"/>
      <c r="P1106" s="24"/>
      <c r="Q1106" s="20"/>
    </row>
    <row r="1107" ht="13.5" customHeight="1">
      <c r="A1107" s="3">
        <v>4.06020256E8</v>
      </c>
      <c r="B1107" s="3" t="s">
        <v>1153</v>
      </c>
      <c r="C1107" s="3" t="s">
        <v>1148</v>
      </c>
      <c r="D1107" s="3" t="s">
        <v>27</v>
      </c>
      <c r="E1107" s="3" t="s">
        <v>28</v>
      </c>
      <c r="F1107" s="4">
        <v>262.69</v>
      </c>
      <c r="G1107" s="4">
        <v>266.48</v>
      </c>
      <c r="H1107" s="4">
        <v>529.17</v>
      </c>
      <c r="I1107" s="4">
        <v>1058.34</v>
      </c>
      <c r="J1107" s="4"/>
      <c r="K1107" s="4">
        <v>1587.51</v>
      </c>
      <c r="L1107" s="5">
        <v>2.0</v>
      </c>
      <c r="M1107" s="4" t="str">
        <f t="shared" si="103"/>
        <v> R$  532.96 </v>
      </c>
      <c r="N1107" s="4" t="str">
        <f t="shared" si="104"/>
        <v> R$  525.38 </v>
      </c>
      <c r="O1107" s="3"/>
      <c r="P1107" s="3"/>
    </row>
    <row r="1108" ht="13.5" customHeight="1">
      <c r="A1108" s="3">
        <v>4.06020221E8</v>
      </c>
      <c r="B1108" s="3" t="s">
        <v>1154</v>
      </c>
      <c r="C1108" s="3" t="s">
        <v>1148</v>
      </c>
      <c r="D1108" s="3" t="s">
        <v>27</v>
      </c>
      <c r="E1108" s="3" t="s">
        <v>28</v>
      </c>
      <c r="F1108" s="4">
        <v>248.35</v>
      </c>
      <c r="G1108" s="4">
        <v>281.94</v>
      </c>
      <c r="H1108" s="4">
        <v>530.29</v>
      </c>
      <c r="I1108" s="4">
        <v>1060.58</v>
      </c>
      <c r="J1108" s="4"/>
      <c r="K1108" s="4">
        <v>1590.87</v>
      </c>
      <c r="L1108" s="5">
        <v>2.0</v>
      </c>
      <c r="M1108" s="4" t="str">
        <f t="shared" si="103"/>
        <v> R$  563.88 </v>
      </c>
      <c r="N1108" s="4" t="str">
        <f t="shared" si="104"/>
        <v> R$  496.70 </v>
      </c>
      <c r="O1108" s="3"/>
      <c r="P1108" s="3"/>
    </row>
    <row r="1109" ht="13.5" customHeight="1">
      <c r="A1109" s="3">
        <v>4.0602028E8</v>
      </c>
      <c r="B1109" s="3" t="s">
        <v>1155</v>
      </c>
      <c r="C1109" s="3" t="s">
        <v>1148</v>
      </c>
      <c r="D1109" s="3" t="s">
        <v>27</v>
      </c>
      <c r="E1109" s="3" t="s">
        <v>28</v>
      </c>
      <c r="F1109" s="4">
        <v>312.01</v>
      </c>
      <c r="G1109" s="4">
        <v>275.47</v>
      </c>
      <c r="H1109" s="4">
        <v>587.48</v>
      </c>
      <c r="I1109" s="4">
        <v>1174.96</v>
      </c>
      <c r="J1109" s="4"/>
      <c r="K1109" s="4">
        <v>1762.44</v>
      </c>
      <c r="L1109" s="5">
        <v>2.0</v>
      </c>
      <c r="M1109" s="4" t="str">
        <f t="shared" si="103"/>
        <v> R$  550.94 </v>
      </c>
      <c r="N1109" s="4" t="str">
        <f t="shared" si="104"/>
        <v> R$  624.02 </v>
      </c>
      <c r="O1109" s="3"/>
      <c r="P1109" s="3"/>
    </row>
    <row r="1110" ht="13.5" customHeight="1">
      <c r="A1110" s="3">
        <v>4.0601011E8</v>
      </c>
      <c r="B1110" s="3" t="s">
        <v>1156</v>
      </c>
      <c r="C1110" s="3" t="s">
        <v>1148</v>
      </c>
      <c r="D1110" s="3" t="s">
        <v>27</v>
      </c>
      <c r="E1110" s="3" t="s">
        <v>28</v>
      </c>
      <c r="F1110" s="4">
        <v>561.87</v>
      </c>
      <c r="G1110" s="4">
        <v>1175.18</v>
      </c>
      <c r="H1110" s="4">
        <v>1737.05</v>
      </c>
      <c r="I1110" s="4">
        <v>1737.05</v>
      </c>
      <c r="J1110" s="4"/>
      <c r="K1110" s="4">
        <v>3474.1</v>
      </c>
      <c r="L1110" s="5">
        <v>1.0</v>
      </c>
      <c r="M1110" s="4" t="str">
        <f t="shared" si="103"/>
        <v> R$  1,175.18 </v>
      </c>
      <c r="N1110" s="4" t="str">
        <f t="shared" si="104"/>
        <v> R$  561.87 </v>
      </c>
      <c r="O1110" s="3"/>
      <c r="P1110" s="3"/>
    </row>
    <row r="1111" ht="13.5" customHeight="1">
      <c r="A1111" s="3">
        <v>4.06020574E8</v>
      </c>
      <c r="B1111" s="3" t="s">
        <v>1157</v>
      </c>
      <c r="C1111" s="3" t="s">
        <v>1148</v>
      </c>
      <c r="D1111" s="3" t="s">
        <v>27</v>
      </c>
      <c r="E1111" s="3" t="s">
        <v>28</v>
      </c>
      <c r="F1111" s="4">
        <v>432.08</v>
      </c>
      <c r="G1111" s="4">
        <v>260.11</v>
      </c>
      <c r="H1111" s="4">
        <v>692.19</v>
      </c>
      <c r="I1111" s="4">
        <v>2076.57</v>
      </c>
      <c r="J1111" s="4"/>
      <c r="K1111" s="4">
        <v>2768.76</v>
      </c>
      <c r="L1111" s="5">
        <v>3.0</v>
      </c>
      <c r="M1111" s="4" t="str">
        <f t="shared" si="103"/>
        <v> R$  780.33 </v>
      </c>
      <c r="N1111" s="4" t="str">
        <f t="shared" si="104"/>
        <v> R$  1,296.24 </v>
      </c>
      <c r="O1111" s="3"/>
      <c r="P1111" s="3"/>
    </row>
    <row r="1112" ht="13.5" customHeight="1">
      <c r="A1112" s="3">
        <v>4.06020566E8</v>
      </c>
      <c r="B1112" s="3" t="s">
        <v>1158</v>
      </c>
      <c r="C1112" s="3" t="s">
        <v>1148</v>
      </c>
      <c r="D1112" s="3" t="s">
        <v>27</v>
      </c>
      <c r="E1112" s="3" t="s">
        <v>28</v>
      </c>
      <c r="F1112" s="4">
        <v>573.37</v>
      </c>
      <c r="G1112" s="4">
        <v>260.11</v>
      </c>
      <c r="H1112" s="4">
        <v>833.48</v>
      </c>
      <c r="I1112" s="4">
        <v>2500.44</v>
      </c>
      <c r="J1112" s="4"/>
      <c r="K1112" s="4">
        <v>3333.92</v>
      </c>
      <c r="L1112" s="5">
        <v>3.0</v>
      </c>
      <c r="M1112" s="4" t="str">
        <f t="shared" si="103"/>
        <v> R$  780.33 </v>
      </c>
      <c r="N1112" s="4" t="str">
        <f t="shared" si="104"/>
        <v> R$  1,720.11 </v>
      </c>
      <c r="O1112" s="3"/>
      <c r="P1112" s="3"/>
    </row>
    <row r="1113" ht="13.5" customHeight="1"/>
    <row r="1114" ht="13.5" customHeight="1"/>
    <row r="1115" ht="13.5" customHeight="1"/>
    <row r="1116" ht="13.5" customHeight="1">
      <c r="B1116" s="14" t="s">
        <v>433</v>
      </c>
    </row>
    <row r="1117" ht="13.5" customHeight="1">
      <c r="B1117" s="14" t="s">
        <v>822</v>
      </c>
    </row>
    <row r="1118" ht="13.5" customHeight="1">
      <c r="B1118" s="14" t="s">
        <v>872</v>
      </c>
    </row>
    <row r="1119" ht="13.5" customHeight="1">
      <c r="B1119" s="14" t="s">
        <v>874</v>
      </c>
    </row>
    <row r="1120" ht="13.5" customHeight="1">
      <c r="B1120" s="14" t="s">
        <v>979</v>
      </c>
    </row>
    <row r="1121" ht="13.5" customHeight="1">
      <c r="B1121" s="14" t="s">
        <v>1007</v>
      </c>
    </row>
    <row r="1122" ht="13.5" customHeight="1">
      <c r="B1122" s="14" t="s">
        <v>1152</v>
      </c>
    </row>
  </sheetData>
  <autoFilter ref="$A$1:$P$1112"/>
  <printOptions/>
  <pageMargins bottom="0.7875" footer="0.0" header="0.0" left="0.511805555555556" right="0.511805555555556" top="0.7875"/>
  <pageSetup paperSize="9" orientation="portrait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0"/>
    <col customWidth="1" min="2" max="2" width="82.71"/>
    <col customWidth="1" min="3" max="3" width="29.29"/>
    <col customWidth="1" min="4" max="4" width="15.0"/>
    <col customWidth="1" min="5" max="5" width="17.0"/>
    <col customWidth="1" min="6" max="6" width="16.43"/>
    <col customWidth="1" min="7" max="7" width="21.43"/>
    <col customWidth="1" min="8" max="8" width="15.14"/>
    <col customWidth="1" min="9" max="9" width="14.43"/>
    <col customWidth="1" min="10" max="10" width="15.14"/>
    <col customWidth="1" min="11" max="11" width="24.86"/>
  </cols>
  <sheetData>
    <row r="1" ht="50.25" customHeight="1">
      <c r="A1" s="2" t="s">
        <v>9</v>
      </c>
      <c r="B1" s="2" t="s">
        <v>10</v>
      </c>
      <c r="C1" s="2" t="s">
        <v>11</v>
      </c>
      <c r="D1" s="2" t="s">
        <v>12</v>
      </c>
      <c r="E1" s="2" t="s">
        <v>13</v>
      </c>
      <c r="F1" s="2" t="s">
        <v>1159</v>
      </c>
      <c r="G1" s="2" t="s">
        <v>17</v>
      </c>
      <c r="H1" s="2" t="s">
        <v>19</v>
      </c>
      <c r="I1" s="2" t="s">
        <v>20</v>
      </c>
      <c r="J1" s="2" t="s">
        <v>1160</v>
      </c>
      <c r="K1" s="2" t="s">
        <v>1161</v>
      </c>
    </row>
    <row r="2" ht="15.75" customHeight="1">
      <c r="A2" s="9">
        <v>4.05020015E8</v>
      </c>
      <c r="B2" s="9" t="s">
        <v>557</v>
      </c>
      <c r="C2" s="9" t="s">
        <v>554</v>
      </c>
      <c r="D2" s="9" t="s">
        <v>27</v>
      </c>
      <c r="E2" s="9" t="s">
        <v>558</v>
      </c>
      <c r="F2" s="34">
        <v>1661.76</v>
      </c>
      <c r="G2" s="34">
        <v>1661.76</v>
      </c>
      <c r="H2" s="34">
        <v>3323.52</v>
      </c>
      <c r="I2" s="35" t="str">
        <f t="shared" ref="I2:I45" si="1">G2/F2</f>
        <v>1.0</v>
      </c>
      <c r="J2" s="34" t="str">
        <f t="shared" ref="J2:J9" si="2">G2</f>
        <v> R$  1,661.76 </v>
      </c>
      <c r="K2" s="9"/>
    </row>
    <row r="3" ht="15.75" customHeight="1">
      <c r="A3" s="9">
        <v>4.05020023E8</v>
      </c>
      <c r="B3" s="9" t="s">
        <v>560</v>
      </c>
      <c r="C3" s="9" t="s">
        <v>554</v>
      </c>
      <c r="D3" s="9" t="s">
        <v>27</v>
      </c>
      <c r="E3" s="9" t="s">
        <v>558</v>
      </c>
      <c r="F3" s="34">
        <v>1167.82</v>
      </c>
      <c r="G3" s="34">
        <v>1167.82</v>
      </c>
      <c r="H3" s="34">
        <v>2335.64</v>
      </c>
      <c r="I3" s="35" t="str">
        <f t="shared" si="1"/>
        <v>1.0</v>
      </c>
      <c r="J3" s="34" t="str">
        <f t="shared" si="2"/>
        <v> R$  1,167.82 </v>
      </c>
      <c r="K3" s="9"/>
    </row>
    <row r="4" ht="15.75" customHeight="1">
      <c r="A4" s="9">
        <v>4.05050151E8</v>
      </c>
      <c r="B4" s="9" t="s">
        <v>562</v>
      </c>
      <c r="C4" s="9" t="s">
        <v>554</v>
      </c>
      <c r="D4" s="9" t="s">
        <v>27</v>
      </c>
      <c r="E4" s="9" t="s">
        <v>558</v>
      </c>
      <c r="F4" s="34">
        <v>1112.83</v>
      </c>
      <c r="G4" s="34">
        <v>1112.83</v>
      </c>
      <c r="H4" s="34">
        <v>2225.66</v>
      </c>
      <c r="I4" s="35" t="str">
        <f t="shared" si="1"/>
        <v>1.0</v>
      </c>
      <c r="J4" s="34" t="str">
        <f t="shared" si="2"/>
        <v> R$  1,112.83 </v>
      </c>
      <c r="K4" s="9"/>
    </row>
    <row r="5" ht="15.75" customHeight="1">
      <c r="A5" s="9">
        <v>4.05050143E8</v>
      </c>
      <c r="B5" s="9" t="s">
        <v>563</v>
      </c>
      <c r="C5" s="9" t="s">
        <v>554</v>
      </c>
      <c r="D5" s="9" t="s">
        <v>27</v>
      </c>
      <c r="E5" s="9" t="s">
        <v>558</v>
      </c>
      <c r="F5" s="34">
        <v>902.95</v>
      </c>
      <c r="G5" s="34">
        <v>1083.55</v>
      </c>
      <c r="H5" s="34">
        <v>2167.1</v>
      </c>
      <c r="I5" s="35" t="str">
        <f t="shared" si="1"/>
        <v>1.2</v>
      </c>
      <c r="J5" s="34" t="str">
        <f t="shared" si="2"/>
        <v> R$  1,083.55 </v>
      </c>
      <c r="K5" s="9"/>
    </row>
    <row r="6" ht="15.75" customHeight="1">
      <c r="A6" s="9">
        <v>4.0503007E8</v>
      </c>
      <c r="B6" s="9" t="s">
        <v>564</v>
      </c>
      <c r="C6" s="9" t="s">
        <v>554</v>
      </c>
      <c r="D6" s="9" t="s">
        <v>27</v>
      </c>
      <c r="E6" s="9" t="s">
        <v>558</v>
      </c>
      <c r="F6" s="34">
        <v>1074.86</v>
      </c>
      <c r="G6" s="34">
        <v>1074.86</v>
      </c>
      <c r="H6" s="34">
        <v>2149.72</v>
      </c>
      <c r="I6" s="35" t="str">
        <f t="shared" si="1"/>
        <v>1.0</v>
      </c>
      <c r="J6" s="34" t="str">
        <f t="shared" si="2"/>
        <v> R$  1,074.86 </v>
      </c>
      <c r="K6" s="9"/>
    </row>
    <row r="7" ht="15.75" customHeight="1">
      <c r="A7" s="9">
        <v>4.05050321E8</v>
      </c>
      <c r="B7" s="9" t="s">
        <v>566</v>
      </c>
      <c r="C7" s="9" t="s">
        <v>554</v>
      </c>
      <c r="D7" s="9" t="s">
        <v>27</v>
      </c>
      <c r="E7" s="9" t="s">
        <v>558</v>
      </c>
      <c r="F7" s="34">
        <v>898.35</v>
      </c>
      <c r="G7" s="34">
        <v>898.35</v>
      </c>
      <c r="H7" s="34">
        <v>1796.7</v>
      </c>
      <c r="I7" s="35" t="str">
        <f t="shared" si="1"/>
        <v>1.0</v>
      </c>
      <c r="J7" s="34" t="str">
        <f t="shared" si="2"/>
        <v> R$  898.35 </v>
      </c>
      <c r="K7" s="9"/>
    </row>
    <row r="8" ht="15.75" customHeight="1">
      <c r="A8" s="9">
        <v>4.05050224E8</v>
      </c>
      <c r="B8" s="9" t="s">
        <v>568</v>
      </c>
      <c r="C8" s="9" t="s">
        <v>554</v>
      </c>
      <c r="D8" s="9" t="s">
        <v>27</v>
      </c>
      <c r="E8" s="9" t="s">
        <v>558</v>
      </c>
      <c r="F8" s="34">
        <v>436.44</v>
      </c>
      <c r="G8" s="34">
        <v>872.88</v>
      </c>
      <c r="H8" s="34">
        <v>1309.32</v>
      </c>
      <c r="I8" s="35" t="str">
        <f t="shared" si="1"/>
        <v>2.0</v>
      </c>
      <c r="J8" s="34" t="str">
        <f t="shared" si="2"/>
        <v> R$  872.88 </v>
      </c>
      <c r="K8" s="9"/>
    </row>
    <row r="9" ht="15.75" customHeight="1">
      <c r="A9" s="9">
        <v>4.05040105E8</v>
      </c>
      <c r="B9" s="9" t="s">
        <v>569</v>
      </c>
      <c r="C9" s="9" t="s">
        <v>554</v>
      </c>
      <c r="D9" s="9" t="s">
        <v>27</v>
      </c>
      <c r="E9" s="9" t="s">
        <v>558</v>
      </c>
      <c r="F9" s="34">
        <v>846.19</v>
      </c>
      <c r="G9" s="34">
        <v>846.19</v>
      </c>
      <c r="H9" s="34">
        <v>1692.38</v>
      </c>
      <c r="I9" s="35" t="str">
        <f t="shared" si="1"/>
        <v>1.0</v>
      </c>
      <c r="J9" s="34" t="str">
        <f t="shared" si="2"/>
        <v> R$  846.19 </v>
      </c>
      <c r="K9" s="9"/>
    </row>
    <row r="10" ht="15.75" customHeight="1">
      <c r="A10" s="9">
        <v>4.05010184E8</v>
      </c>
      <c r="B10" s="9" t="s">
        <v>1162</v>
      </c>
      <c r="C10" s="9" t="s">
        <v>1163</v>
      </c>
      <c r="D10" s="9" t="s">
        <v>27</v>
      </c>
      <c r="E10" s="9" t="s">
        <v>1164</v>
      </c>
      <c r="F10" s="34">
        <v>95.42</v>
      </c>
      <c r="G10" s="34">
        <v>286.26</v>
      </c>
      <c r="H10" s="34">
        <v>381.68</v>
      </c>
      <c r="I10" s="35" t="str">
        <f t="shared" si="1"/>
        <v>3.0</v>
      </c>
      <c r="J10" s="36">
        <v>0.0</v>
      </c>
      <c r="K10" s="34">
        <v>286.26</v>
      </c>
    </row>
    <row r="11" ht="15.75" customHeight="1">
      <c r="A11" s="9">
        <v>4.05050372E8</v>
      </c>
      <c r="B11" s="9" t="s">
        <v>572</v>
      </c>
      <c r="C11" s="9" t="s">
        <v>554</v>
      </c>
      <c r="D11" s="9" t="s">
        <v>27</v>
      </c>
      <c r="E11" s="9" t="s">
        <v>558</v>
      </c>
      <c r="F11" s="34">
        <v>771.6</v>
      </c>
      <c r="G11" s="34">
        <v>450.0</v>
      </c>
      <c r="H11" s="34">
        <v>1221.6</v>
      </c>
      <c r="I11" s="35" t="str">
        <f t="shared" si="1"/>
        <v>0.6</v>
      </c>
      <c r="J11" s="34" t="str">
        <f t="shared" ref="J11:J15" si="3">G11</f>
        <v> R$  450.00 </v>
      </c>
      <c r="K11" s="9"/>
    </row>
    <row r="12" ht="15.75" customHeight="1">
      <c r="A12" s="9">
        <v>4.05030134E8</v>
      </c>
      <c r="B12" s="9" t="s">
        <v>573</v>
      </c>
      <c r="C12" s="9" t="s">
        <v>554</v>
      </c>
      <c r="D12" s="9" t="s">
        <v>27</v>
      </c>
      <c r="E12" s="9" t="s">
        <v>558</v>
      </c>
      <c r="F12" s="34">
        <v>381.08</v>
      </c>
      <c r="G12" s="34">
        <v>762.16</v>
      </c>
      <c r="H12" s="34">
        <v>1143.24</v>
      </c>
      <c r="I12" s="35" t="str">
        <f t="shared" si="1"/>
        <v>2.0</v>
      </c>
      <c r="J12" s="34" t="str">
        <f t="shared" si="3"/>
        <v> R$  762.16 </v>
      </c>
      <c r="K12" s="9"/>
    </row>
    <row r="13" ht="15.75" customHeight="1">
      <c r="A13" s="9">
        <v>4.05010117E8</v>
      </c>
      <c r="B13" s="9" t="s">
        <v>576</v>
      </c>
      <c r="C13" s="9" t="s">
        <v>554</v>
      </c>
      <c r="D13" s="9" t="s">
        <v>27</v>
      </c>
      <c r="E13" s="9" t="s">
        <v>558</v>
      </c>
      <c r="F13" s="34">
        <v>689.66</v>
      </c>
      <c r="G13" s="34">
        <v>689.66</v>
      </c>
      <c r="H13" s="34">
        <v>1379.32</v>
      </c>
      <c r="I13" s="35" t="str">
        <f t="shared" si="1"/>
        <v>1.0</v>
      </c>
      <c r="J13" s="34" t="str">
        <f t="shared" si="3"/>
        <v> R$  689.66 </v>
      </c>
      <c r="K13" s="9"/>
    </row>
    <row r="14" ht="15.75" customHeight="1">
      <c r="A14" s="9">
        <v>4.05010036E8</v>
      </c>
      <c r="B14" s="9" t="s">
        <v>577</v>
      </c>
      <c r="C14" s="9" t="s">
        <v>554</v>
      </c>
      <c r="D14" s="9" t="s">
        <v>27</v>
      </c>
      <c r="E14" s="9" t="s">
        <v>558</v>
      </c>
      <c r="F14" s="34">
        <v>681.87</v>
      </c>
      <c r="G14" s="34">
        <v>681.87</v>
      </c>
      <c r="H14" s="34">
        <v>1363.74</v>
      </c>
      <c r="I14" s="35" t="str">
        <f t="shared" si="1"/>
        <v>1.0</v>
      </c>
      <c r="J14" s="34" t="str">
        <f t="shared" si="3"/>
        <v> R$  681.87 </v>
      </c>
      <c r="K14" s="9"/>
    </row>
    <row r="15" ht="15.75" customHeight="1">
      <c r="A15" s="9">
        <v>4.05050119E8</v>
      </c>
      <c r="B15" s="9" t="s">
        <v>578</v>
      </c>
      <c r="C15" s="9" t="s">
        <v>554</v>
      </c>
      <c r="D15" s="9" t="s">
        <v>27</v>
      </c>
      <c r="E15" s="9" t="s">
        <v>558</v>
      </c>
      <c r="F15" s="34">
        <v>651.6</v>
      </c>
      <c r="G15" s="34">
        <v>450.0</v>
      </c>
      <c r="H15" s="34">
        <v>1101.6</v>
      </c>
      <c r="I15" s="35" t="str">
        <f t="shared" si="1"/>
        <v>0.7</v>
      </c>
      <c r="J15" s="34" t="str">
        <f t="shared" si="3"/>
        <v> R$  450.00 </v>
      </c>
      <c r="K15" s="9"/>
    </row>
    <row r="16" ht="15.75" customHeight="1">
      <c r="A16" s="9">
        <v>4.05050364E8</v>
      </c>
      <c r="B16" s="9" t="s">
        <v>1165</v>
      </c>
      <c r="C16" s="9" t="s">
        <v>1166</v>
      </c>
      <c r="D16" s="9" t="s">
        <v>27</v>
      </c>
      <c r="E16" s="9" t="s">
        <v>1164</v>
      </c>
      <c r="F16" s="34">
        <v>209.55</v>
      </c>
      <c r="G16" s="34">
        <v>628.65</v>
      </c>
      <c r="H16" s="34">
        <v>838.2</v>
      </c>
      <c r="I16" s="35" t="str">
        <f t="shared" si="1"/>
        <v>3.0</v>
      </c>
      <c r="J16" s="36">
        <v>0.0</v>
      </c>
      <c r="K16" s="34">
        <v>628.65</v>
      </c>
    </row>
    <row r="17" ht="15.75" customHeight="1">
      <c r="A17" s="9">
        <v>4.05010125E8</v>
      </c>
      <c r="B17" s="9" t="s">
        <v>580</v>
      </c>
      <c r="C17" s="9" t="s">
        <v>554</v>
      </c>
      <c r="D17" s="9" t="s">
        <v>27</v>
      </c>
      <c r="E17" s="9" t="s">
        <v>558</v>
      </c>
      <c r="F17" s="34">
        <v>311.04</v>
      </c>
      <c r="G17" s="34">
        <v>622.08</v>
      </c>
      <c r="H17" s="34">
        <v>933.12</v>
      </c>
      <c r="I17" s="35" t="str">
        <f t="shared" si="1"/>
        <v>2.0</v>
      </c>
      <c r="J17" s="34" t="str">
        <f t="shared" ref="J17:J21" si="4">G17</f>
        <v> R$  622.08 </v>
      </c>
      <c r="K17" s="9"/>
    </row>
    <row r="18" ht="15.75" customHeight="1">
      <c r="A18" s="9">
        <v>4.0501001E8</v>
      </c>
      <c r="B18" s="9" t="s">
        <v>582</v>
      </c>
      <c r="C18" s="9" t="s">
        <v>554</v>
      </c>
      <c r="D18" s="9" t="s">
        <v>27</v>
      </c>
      <c r="E18" s="9" t="s">
        <v>558</v>
      </c>
      <c r="F18" s="34">
        <v>203.74</v>
      </c>
      <c r="G18" s="34">
        <v>611.22</v>
      </c>
      <c r="H18" s="34">
        <v>814.96</v>
      </c>
      <c r="I18" s="35" t="str">
        <f t="shared" si="1"/>
        <v>3.0</v>
      </c>
      <c r="J18" s="34" t="str">
        <f t="shared" si="4"/>
        <v> R$  611.22 </v>
      </c>
      <c r="K18" s="9"/>
    </row>
    <row r="19" ht="15.75" customHeight="1">
      <c r="A19" s="9">
        <v>4.05050046E8</v>
      </c>
      <c r="B19" s="9" t="s">
        <v>586</v>
      </c>
      <c r="C19" s="9" t="s">
        <v>554</v>
      </c>
      <c r="D19" s="9" t="s">
        <v>27</v>
      </c>
      <c r="E19" s="9" t="s">
        <v>558</v>
      </c>
      <c r="F19" s="34">
        <v>587.51</v>
      </c>
      <c r="G19" s="34">
        <v>587.51</v>
      </c>
      <c r="H19" s="34">
        <v>1175.02</v>
      </c>
      <c r="I19" s="35" t="str">
        <f t="shared" si="1"/>
        <v>1.0</v>
      </c>
      <c r="J19" s="34" t="str">
        <f t="shared" si="4"/>
        <v> R$  587.51 </v>
      </c>
      <c r="K19" s="9"/>
    </row>
    <row r="20" ht="15.75" customHeight="1">
      <c r="A20" s="9">
        <v>4.05040016E8</v>
      </c>
      <c r="B20" s="9" t="s">
        <v>587</v>
      </c>
      <c r="C20" s="9" t="s">
        <v>554</v>
      </c>
      <c r="D20" s="9" t="s">
        <v>27</v>
      </c>
      <c r="E20" s="9" t="s">
        <v>558</v>
      </c>
      <c r="F20" s="34">
        <v>282.08</v>
      </c>
      <c r="G20" s="34">
        <v>564.18</v>
      </c>
      <c r="H20" s="34">
        <v>846.27</v>
      </c>
      <c r="I20" s="35" t="str">
        <f t="shared" si="1"/>
        <v>2.0</v>
      </c>
      <c r="J20" s="34" t="str">
        <f t="shared" si="4"/>
        <v> R$  564.18 </v>
      </c>
      <c r="K20" s="9"/>
    </row>
    <row r="21" ht="15.75" customHeight="1">
      <c r="A21" s="9">
        <v>4.05010028E8</v>
      </c>
      <c r="B21" s="9" t="s">
        <v>588</v>
      </c>
      <c r="C21" s="9" t="s">
        <v>554</v>
      </c>
      <c r="D21" s="9" t="s">
        <v>27</v>
      </c>
      <c r="E21" s="9" t="s">
        <v>558</v>
      </c>
      <c r="F21" s="34">
        <v>278.9</v>
      </c>
      <c r="G21" s="34">
        <v>557.8</v>
      </c>
      <c r="H21" s="34">
        <v>836.7</v>
      </c>
      <c r="I21" s="35" t="str">
        <f t="shared" si="1"/>
        <v>2.0</v>
      </c>
      <c r="J21" s="34" t="str">
        <f t="shared" si="4"/>
        <v> R$  557.80 </v>
      </c>
      <c r="K21" s="9"/>
    </row>
    <row r="22" ht="15.75" customHeight="1">
      <c r="A22" s="9">
        <v>4.05030045E8</v>
      </c>
      <c r="B22" s="9" t="s">
        <v>1167</v>
      </c>
      <c r="C22" s="9" t="s">
        <v>1166</v>
      </c>
      <c r="D22" s="9" t="s">
        <v>27</v>
      </c>
      <c r="E22" s="9" t="s">
        <v>1168</v>
      </c>
      <c r="F22" s="34">
        <v>107.61</v>
      </c>
      <c r="G22" s="34">
        <v>538.05</v>
      </c>
      <c r="H22" s="34">
        <v>645.66</v>
      </c>
      <c r="I22" s="35" t="str">
        <f t="shared" si="1"/>
        <v>5.0</v>
      </c>
      <c r="J22" s="34" t="str">
        <f>F22*4</f>
        <v> R$  430.44 </v>
      </c>
      <c r="K22" s="34" t="str">
        <f>F22</f>
        <v> R$  107.61 </v>
      </c>
    </row>
    <row r="23" ht="15.75" customHeight="1">
      <c r="A23" s="9">
        <v>4.05050097E8</v>
      </c>
      <c r="B23" s="9" t="s">
        <v>589</v>
      </c>
      <c r="C23" s="9" t="s">
        <v>554</v>
      </c>
      <c r="D23" s="9" t="s">
        <v>27</v>
      </c>
      <c r="E23" s="9" t="s">
        <v>558</v>
      </c>
      <c r="F23" s="34">
        <v>531.6</v>
      </c>
      <c r="G23" s="34">
        <v>531.6</v>
      </c>
      <c r="H23" s="34">
        <v>1063.2</v>
      </c>
      <c r="I23" s="35" t="str">
        <f t="shared" si="1"/>
        <v>1.0</v>
      </c>
      <c r="J23" s="34" t="str">
        <f t="shared" ref="J23:J26" si="5">G23</f>
        <v> R$  531.60 </v>
      </c>
      <c r="K23" s="9"/>
    </row>
    <row r="24" ht="15.75" customHeight="1">
      <c r="A24" s="9">
        <v>4.05050216E8</v>
      </c>
      <c r="B24" s="9" t="s">
        <v>590</v>
      </c>
      <c r="C24" s="9" t="s">
        <v>554</v>
      </c>
      <c r="D24" s="9" t="s">
        <v>27</v>
      </c>
      <c r="E24" s="9" t="s">
        <v>558</v>
      </c>
      <c r="F24" s="34">
        <v>172.27</v>
      </c>
      <c r="G24" s="34">
        <v>516.81</v>
      </c>
      <c r="H24" s="34">
        <v>689.08</v>
      </c>
      <c r="I24" s="35" t="str">
        <f t="shared" si="1"/>
        <v>3.0</v>
      </c>
      <c r="J24" s="34" t="str">
        <f t="shared" si="5"/>
        <v> R$  516.81 </v>
      </c>
      <c r="K24" s="9"/>
    </row>
    <row r="25" ht="15.75" customHeight="1">
      <c r="A25" s="9">
        <v>4.05050011E8</v>
      </c>
      <c r="B25" s="9" t="s">
        <v>591</v>
      </c>
      <c r="C25" s="9" t="s">
        <v>554</v>
      </c>
      <c r="D25" s="9" t="s">
        <v>27</v>
      </c>
      <c r="E25" s="9" t="s">
        <v>558</v>
      </c>
      <c r="F25" s="34">
        <v>180.45</v>
      </c>
      <c r="G25" s="34">
        <v>499.7</v>
      </c>
      <c r="H25" s="34">
        <v>749.55</v>
      </c>
      <c r="I25" s="35" t="str">
        <f t="shared" si="1"/>
        <v>2.8</v>
      </c>
      <c r="J25" s="34" t="str">
        <f t="shared" si="5"/>
        <v> R$  499.70 </v>
      </c>
      <c r="K25" s="9"/>
    </row>
    <row r="26" ht="15.75" customHeight="1">
      <c r="A26" s="9">
        <v>4.050501E8</v>
      </c>
      <c r="B26" s="9" t="s">
        <v>592</v>
      </c>
      <c r="C26" s="9" t="s">
        <v>554</v>
      </c>
      <c r="D26" s="9" t="s">
        <v>27</v>
      </c>
      <c r="E26" s="9" t="s">
        <v>558</v>
      </c>
      <c r="F26" s="34">
        <v>483.6</v>
      </c>
      <c r="G26" s="34">
        <v>483.6</v>
      </c>
      <c r="H26" s="34">
        <v>967.2</v>
      </c>
      <c r="I26" s="35" t="str">
        <f t="shared" si="1"/>
        <v>1.0</v>
      </c>
      <c r="J26" s="34" t="str">
        <f t="shared" si="5"/>
        <v> R$  483.60 </v>
      </c>
      <c r="K26" s="9"/>
    </row>
    <row r="27" ht="15.75" customHeight="1">
      <c r="A27" s="9">
        <v>4.05010079E8</v>
      </c>
      <c r="B27" s="9" t="s">
        <v>593</v>
      </c>
      <c r="C27" s="9" t="s">
        <v>554</v>
      </c>
      <c r="D27" s="9" t="s">
        <v>27</v>
      </c>
      <c r="E27" s="9" t="s">
        <v>558</v>
      </c>
      <c r="F27" s="34">
        <v>78.75</v>
      </c>
      <c r="G27" s="34">
        <v>472.5</v>
      </c>
      <c r="H27" s="34">
        <v>551.25</v>
      </c>
      <c r="I27" s="35" t="str">
        <f t="shared" si="1"/>
        <v>6.0</v>
      </c>
      <c r="J27" s="34" t="str">
        <f>F27*4</f>
        <v> R$  315.00 </v>
      </c>
      <c r="K27" s="34" t="str">
        <f>F27*2</f>
        <v> R$  157.50 </v>
      </c>
    </row>
    <row r="28" ht="15.75" customHeight="1">
      <c r="A28" s="9">
        <v>4.0504021E8</v>
      </c>
      <c r="B28" s="9" t="s">
        <v>594</v>
      </c>
      <c r="C28" s="9" t="s">
        <v>554</v>
      </c>
      <c r="D28" s="9" t="s">
        <v>27</v>
      </c>
      <c r="E28" s="9" t="s">
        <v>558</v>
      </c>
      <c r="F28" s="34">
        <v>453.6</v>
      </c>
      <c r="G28" s="34">
        <v>453.61</v>
      </c>
      <c r="H28" s="34">
        <v>907.22</v>
      </c>
      <c r="I28" s="35" t="str">
        <f t="shared" si="1"/>
        <v>1.0</v>
      </c>
      <c r="J28" s="34" t="str">
        <f t="shared" ref="J28:J30" si="6">G28</f>
        <v> R$  453.61 </v>
      </c>
      <c r="K28" s="9"/>
    </row>
    <row r="29" ht="15.75" customHeight="1">
      <c r="A29" s="9">
        <v>4.05050054E8</v>
      </c>
      <c r="B29" s="9" t="s">
        <v>595</v>
      </c>
      <c r="C29" s="9" t="s">
        <v>554</v>
      </c>
      <c r="D29" s="9" t="s">
        <v>27</v>
      </c>
      <c r="E29" s="9" t="s">
        <v>558</v>
      </c>
      <c r="F29" s="34">
        <v>453.41</v>
      </c>
      <c r="G29" s="34">
        <v>453.41</v>
      </c>
      <c r="H29" s="34">
        <v>906.82</v>
      </c>
      <c r="I29" s="35" t="str">
        <f t="shared" si="1"/>
        <v>1.0</v>
      </c>
      <c r="J29" s="34" t="str">
        <f t="shared" si="6"/>
        <v> R$  453.41 </v>
      </c>
      <c r="K29" s="9"/>
    </row>
    <row r="30" ht="15.75" customHeight="1">
      <c r="A30" s="9">
        <v>4.0505002E8</v>
      </c>
      <c r="B30" s="9" t="s">
        <v>1169</v>
      </c>
      <c r="C30" s="9" t="s">
        <v>1166</v>
      </c>
      <c r="D30" s="9" t="s">
        <v>27</v>
      </c>
      <c r="E30" s="9" t="s">
        <v>1168</v>
      </c>
      <c r="F30" s="34">
        <v>112.77</v>
      </c>
      <c r="G30" s="34">
        <v>451.08</v>
      </c>
      <c r="H30" s="34">
        <v>563.85</v>
      </c>
      <c r="I30" s="35" t="str">
        <f t="shared" si="1"/>
        <v>4.0</v>
      </c>
      <c r="J30" s="34" t="str">
        <f t="shared" si="6"/>
        <v> R$  451.08 </v>
      </c>
      <c r="K30" s="9"/>
    </row>
    <row r="31" ht="15.75" customHeight="1">
      <c r="A31" s="9">
        <v>4.05050127E8</v>
      </c>
      <c r="B31" s="9" t="s">
        <v>1170</v>
      </c>
      <c r="C31" s="9" t="s">
        <v>1166</v>
      </c>
      <c r="D31" s="9" t="s">
        <v>27</v>
      </c>
      <c r="E31" s="9" t="s">
        <v>1168</v>
      </c>
      <c r="F31" s="34">
        <v>45.0</v>
      </c>
      <c r="G31" s="34">
        <v>450.0</v>
      </c>
      <c r="H31" s="34">
        <v>495.0</v>
      </c>
      <c r="I31" s="35" t="str">
        <f t="shared" si="1"/>
        <v>10.0</v>
      </c>
      <c r="J31" s="34" t="str">
        <f t="shared" ref="J31:J32" si="7">F31*4</f>
        <v> R$  180.00 </v>
      </c>
      <c r="K31" s="34" t="str">
        <f t="shared" ref="K31:K32" si="8">F31*6</f>
        <v> R$  270.00 </v>
      </c>
    </row>
    <row r="32" ht="15.75" customHeight="1">
      <c r="A32" s="9">
        <v>4.05050194E8</v>
      </c>
      <c r="B32" s="9" t="s">
        <v>1171</v>
      </c>
      <c r="C32" s="9" t="s">
        <v>1166</v>
      </c>
      <c r="D32" s="9" t="s">
        <v>27</v>
      </c>
      <c r="E32" s="9" t="s">
        <v>1168</v>
      </c>
      <c r="F32" s="34">
        <v>45.0</v>
      </c>
      <c r="G32" s="34">
        <v>450.0</v>
      </c>
      <c r="H32" s="34">
        <v>495.0</v>
      </c>
      <c r="I32" s="35" t="str">
        <f t="shared" si="1"/>
        <v>10.0</v>
      </c>
      <c r="J32" s="34" t="str">
        <f t="shared" si="7"/>
        <v> R$  180.00 </v>
      </c>
      <c r="K32" s="34" t="str">
        <f t="shared" si="8"/>
        <v> R$  270.00 </v>
      </c>
    </row>
    <row r="33" ht="15.75" customHeight="1">
      <c r="A33" s="9">
        <v>3.03050233E8</v>
      </c>
      <c r="B33" s="9" t="s">
        <v>1172</v>
      </c>
      <c r="C33" s="9" t="s">
        <v>1166</v>
      </c>
      <c r="D33" s="9" t="s">
        <v>27</v>
      </c>
      <c r="E33" s="9" t="s">
        <v>1173</v>
      </c>
      <c r="F33" s="34">
        <v>627.28</v>
      </c>
      <c r="G33" s="34">
        <v>1254.56</v>
      </c>
      <c r="H33" s="34">
        <v>1881.84</v>
      </c>
      <c r="I33" s="35" t="str">
        <f t="shared" si="1"/>
        <v>2.0</v>
      </c>
      <c r="J33" s="36">
        <v>0.0</v>
      </c>
      <c r="K33" s="34">
        <v>1254.56</v>
      </c>
    </row>
    <row r="34" ht="15.75" customHeight="1">
      <c r="A34" s="9">
        <v>4.05040202E8</v>
      </c>
      <c r="B34" s="9" t="s">
        <v>596</v>
      </c>
      <c r="C34" s="9" t="s">
        <v>554</v>
      </c>
      <c r="D34" s="9" t="s">
        <v>27</v>
      </c>
      <c r="E34" s="9" t="s">
        <v>558</v>
      </c>
      <c r="F34" s="34">
        <v>449.44</v>
      </c>
      <c r="G34" s="34">
        <v>449.44</v>
      </c>
      <c r="H34" s="34">
        <v>898.88</v>
      </c>
      <c r="I34" s="35" t="str">
        <f t="shared" si="1"/>
        <v>1.0</v>
      </c>
      <c r="J34" s="34" t="str">
        <f t="shared" ref="J34:J35" si="9">G34</f>
        <v> R$  449.44 </v>
      </c>
      <c r="K34" s="9"/>
    </row>
    <row r="35" ht="15.75" customHeight="1">
      <c r="A35" s="9">
        <v>4.05030193E8</v>
      </c>
      <c r="B35" s="9" t="s">
        <v>597</v>
      </c>
      <c r="C35" s="9" t="s">
        <v>554</v>
      </c>
      <c r="D35" s="9" t="s">
        <v>27</v>
      </c>
      <c r="E35" s="9" t="s">
        <v>558</v>
      </c>
      <c r="F35" s="34">
        <v>430.46</v>
      </c>
      <c r="G35" s="34">
        <v>430.46</v>
      </c>
      <c r="H35" s="34">
        <v>860.92</v>
      </c>
      <c r="I35" s="35" t="str">
        <f t="shared" si="1"/>
        <v>1.0</v>
      </c>
      <c r="J35" s="34" t="str">
        <f t="shared" si="9"/>
        <v> R$  430.46 </v>
      </c>
      <c r="K35" s="9"/>
    </row>
    <row r="36" ht="15.75" customHeight="1">
      <c r="A36" s="9">
        <v>4.04010369E8</v>
      </c>
      <c r="B36" s="9" t="s">
        <v>1174</v>
      </c>
      <c r="C36" s="9" t="s">
        <v>1175</v>
      </c>
      <c r="D36" s="9" t="s">
        <v>27</v>
      </c>
      <c r="E36" s="9" t="s">
        <v>1164</v>
      </c>
      <c r="F36" s="34">
        <v>56.84</v>
      </c>
      <c r="G36" s="34">
        <v>511.56</v>
      </c>
      <c r="H36" s="34">
        <v>568.4</v>
      </c>
      <c r="I36" s="35" t="str">
        <f t="shared" si="1"/>
        <v>9.0</v>
      </c>
      <c r="J36" s="36">
        <v>0.0</v>
      </c>
      <c r="K36" s="34">
        <v>511.56</v>
      </c>
    </row>
    <row r="37" ht="15.75" customHeight="1">
      <c r="A37" s="9">
        <v>4.1801008E8</v>
      </c>
      <c r="B37" s="9" t="s">
        <v>1176</v>
      </c>
      <c r="C37" s="9" t="s">
        <v>1177</v>
      </c>
      <c r="D37" s="9" t="s">
        <v>27</v>
      </c>
      <c r="E37" s="9" t="s">
        <v>1168</v>
      </c>
      <c r="F37" s="34">
        <v>400.0</v>
      </c>
      <c r="G37" s="34">
        <v>1200.0</v>
      </c>
      <c r="H37" s="34">
        <v>1200.0</v>
      </c>
      <c r="I37" s="35" t="str">
        <f t="shared" si="1"/>
        <v>3.0</v>
      </c>
      <c r="J37" s="34" t="str">
        <f>G37</f>
        <v> R$  1,200.00 </v>
      </c>
      <c r="K37" s="9"/>
    </row>
    <row r="38" ht="15.75" customHeight="1">
      <c r="A38" s="9">
        <v>4.18020035E8</v>
      </c>
      <c r="B38" s="9" t="s">
        <v>1178</v>
      </c>
      <c r="C38" s="9" t="s">
        <v>1177</v>
      </c>
      <c r="D38" s="9" t="s">
        <v>27</v>
      </c>
      <c r="E38" s="9" t="s">
        <v>1173</v>
      </c>
      <c r="F38" s="34">
        <v>400.0</v>
      </c>
      <c r="G38" s="34">
        <v>1200.0</v>
      </c>
      <c r="H38" s="34">
        <v>1200.0</v>
      </c>
      <c r="I38" s="35" t="str">
        <f t="shared" si="1"/>
        <v>3.0</v>
      </c>
      <c r="J38" s="36">
        <v>0.0</v>
      </c>
      <c r="K38" s="34">
        <v>1200.0</v>
      </c>
    </row>
    <row r="39" ht="15.75" customHeight="1">
      <c r="A39" s="9">
        <v>4.18020019E8</v>
      </c>
      <c r="B39" s="9" t="s">
        <v>1179</v>
      </c>
      <c r="C39" s="9" t="s">
        <v>1177</v>
      </c>
      <c r="D39" s="9" t="s">
        <v>27</v>
      </c>
      <c r="E39" s="9" t="s">
        <v>1168</v>
      </c>
      <c r="F39" s="34">
        <v>600.0</v>
      </c>
      <c r="G39" s="34">
        <v>1800.0</v>
      </c>
      <c r="H39" s="34">
        <v>1800.0</v>
      </c>
      <c r="I39" s="35" t="str">
        <f t="shared" si="1"/>
        <v>3.0</v>
      </c>
      <c r="J39" s="34" t="str">
        <f t="shared" ref="J39:J43" si="10">G39</f>
        <v> R$  1,800.00 </v>
      </c>
      <c r="K39" s="9"/>
    </row>
    <row r="40" ht="15.75" customHeight="1">
      <c r="A40" s="9">
        <v>4.18020027E8</v>
      </c>
      <c r="B40" s="9" t="s">
        <v>1180</v>
      </c>
      <c r="C40" s="9" t="s">
        <v>1177</v>
      </c>
      <c r="D40" s="9" t="s">
        <v>27</v>
      </c>
      <c r="E40" s="9" t="s">
        <v>1168</v>
      </c>
      <c r="F40" s="34">
        <v>600.0</v>
      </c>
      <c r="G40" s="34">
        <v>1800.0</v>
      </c>
      <c r="H40" s="34">
        <v>1800.0</v>
      </c>
      <c r="I40" s="35" t="str">
        <f t="shared" si="1"/>
        <v>3.0</v>
      </c>
      <c r="J40" s="34" t="str">
        <f t="shared" si="10"/>
        <v> R$  1,800.00 </v>
      </c>
      <c r="K40" s="9"/>
    </row>
    <row r="41" ht="15.75" customHeight="1">
      <c r="A41" s="9">
        <v>4.18010021E8</v>
      </c>
      <c r="B41" s="9" t="s">
        <v>1181</v>
      </c>
      <c r="C41" s="9" t="s">
        <v>1177</v>
      </c>
      <c r="D41" s="9" t="s">
        <v>27</v>
      </c>
      <c r="E41" s="9" t="s">
        <v>1168</v>
      </c>
      <c r="F41" s="34">
        <v>685.53</v>
      </c>
      <c r="G41" s="34">
        <v>2056.59</v>
      </c>
      <c r="H41" s="34">
        <v>2056.59</v>
      </c>
      <c r="I41" s="35" t="str">
        <f t="shared" si="1"/>
        <v>3.0</v>
      </c>
      <c r="J41" s="34" t="str">
        <f t="shared" si="10"/>
        <v> R$  2,056.59 </v>
      </c>
      <c r="K41" s="9"/>
    </row>
    <row r="42" ht="15.75" customHeight="1">
      <c r="A42" s="9">
        <v>4.1801003E8</v>
      </c>
      <c r="B42" s="9" t="s">
        <v>1182</v>
      </c>
      <c r="C42" s="9" t="s">
        <v>1177</v>
      </c>
      <c r="D42" s="9" t="s">
        <v>27</v>
      </c>
      <c r="E42" s="9" t="s">
        <v>1168</v>
      </c>
      <c r="F42" s="34">
        <v>859.2</v>
      </c>
      <c r="G42" s="34">
        <v>2577.6</v>
      </c>
      <c r="H42" s="34">
        <v>2577.6</v>
      </c>
      <c r="I42" s="35" t="str">
        <f t="shared" si="1"/>
        <v>3.0</v>
      </c>
      <c r="J42" s="34" t="str">
        <f t="shared" si="10"/>
        <v> R$  2,577.60 </v>
      </c>
      <c r="K42" s="9"/>
    </row>
    <row r="43" ht="15.75" customHeight="1">
      <c r="A43" s="9">
        <v>4.18010013E8</v>
      </c>
      <c r="B43" s="9" t="s">
        <v>1183</v>
      </c>
      <c r="C43" s="9" t="s">
        <v>1177</v>
      </c>
      <c r="D43" s="9" t="s">
        <v>27</v>
      </c>
      <c r="E43" s="9" t="s">
        <v>1168</v>
      </c>
      <c r="F43" s="34">
        <v>1453.85</v>
      </c>
      <c r="G43" s="34">
        <v>4361.55</v>
      </c>
      <c r="H43" s="34">
        <v>4361.55</v>
      </c>
      <c r="I43" s="35" t="str">
        <f t="shared" si="1"/>
        <v>3.0</v>
      </c>
      <c r="J43" s="34" t="str">
        <f t="shared" si="10"/>
        <v> R$  4,361.55 </v>
      </c>
      <c r="K43" s="9"/>
    </row>
    <row r="44" ht="15.75" customHeight="1">
      <c r="A44" s="9">
        <v>3.09070015E8</v>
      </c>
      <c r="B44" s="9" t="s">
        <v>1184</v>
      </c>
      <c r="C44" s="9" t="s">
        <v>1185</v>
      </c>
      <c r="D44" s="9" t="s">
        <v>27</v>
      </c>
      <c r="E44" s="9" t="s">
        <v>1164</v>
      </c>
      <c r="F44" s="34">
        <v>300.78</v>
      </c>
      <c r="G44" s="34">
        <v>600.0</v>
      </c>
      <c r="H44" s="34">
        <v>900.78</v>
      </c>
      <c r="I44" s="35" t="str">
        <f t="shared" si="1"/>
        <v>2.0</v>
      </c>
      <c r="J44" s="36">
        <v>0.0</v>
      </c>
      <c r="K44" s="34">
        <v>600.0</v>
      </c>
    </row>
    <row r="45" ht="15.75" customHeight="1">
      <c r="A45" s="9">
        <v>3.09070023E8</v>
      </c>
      <c r="B45" s="9" t="s">
        <v>1186</v>
      </c>
      <c r="C45" s="9" t="s">
        <v>1185</v>
      </c>
      <c r="D45" s="9" t="s">
        <v>27</v>
      </c>
      <c r="E45" s="9" t="s">
        <v>1164</v>
      </c>
      <c r="F45" s="34">
        <v>392.62</v>
      </c>
      <c r="G45" s="34">
        <v>600.0</v>
      </c>
      <c r="H45" s="34">
        <v>992.62</v>
      </c>
      <c r="I45" s="35" t="str">
        <f t="shared" si="1"/>
        <v>1.5</v>
      </c>
      <c r="J45" s="36">
        <v>0.0</v>
      </c>
      <c r="K45" s="34">
        <v>600.0</v>
      </c>
    </row>
    <row r="46" ht="15.75" customHeight="1"/>
    <row r="47" ht="15.75" customHeight="1"/>
    <row r="48" ht="15.75" customHeight="1">
      <c r="J48" s="20"/>
    </row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autoFilter ref="$A$1:$K$45"/>
  <printOptions/>
  <pageMargins bottom="0.7875" footer="0.0" header="0.0" left="0.511805555555556" right="0.511805555555556" top="0.78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LibreOffice/7.2.0.4$Windows_X86_64 LibreOffice_project/9a9c6381e3f7a62afc1329bd359cc48accb6435b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2023-11-23T17:12:20Z</dcterms:created>
  <dc:creator>Diego Ferreira Coelho</dc:creator>
  <dc:description/>
  <dc:language>pt-BR</dc:language>
  <cp:lastModifiedBy/>
  <cp:lastPrinted>2024-01-02T13:51:32Z</cp:lastPrinted>
  <dcterms:modified xsi:type="dcterms:W3CDTF">2024-02-16T16:13:39Z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