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charleni.schneiders\Desktop\SC\"/>
    </mc:Choice>
  </mc:AlternateContent>
  <bookViews>
    <workbookView xWindow="0" yWindow="0" windowWidth="21570" windowHeight="8055" tabRatio="807" activeTab="10"/>
  </bookViews>
  <sheets>
    <sheet name="MENU" sheetId="138" r:id="rId1"/>
    <sheet name="Cobertura" sheetId="173" state="hidden" r:id="rId2"/>
    <sheet name="CRED_ACS" sheetId="114" r:id="rId3"/>
    <sheet name="CRED_ESF" sheetId="104" r:id="rId4"/>
    <sheet name="CRED_EAP" sheetId="105" r:id="rId5"/>
    <sheet name="CRED_ESB_40H" sheetId="111" r:id="rId6"/>
    <sheet name="CRED_ESB_DIF" sheetId="112" r:id="rId7"/>
    <sheet name="CRED_EAPP" sheetId="171" r:id="rId8"/>
    <sheet name="CRED_INFORMATIZA" sheetId="128" r:id="rId9"/>
    <sheet name="CRED_SNH" sheetId="116" r:id="rId10"/>
    <sheet name="CRED_LRPD" sheetId="133" r:id="rId11"/>
  </sheets>
  <definedNames>
    <definedName name="_xlnm._FilterDatabase" localSheetId="2" hidden="1">CRED_ACS!$B$8:$K$74</definedName>
    <definedName name="_xlnm._FilterDatabase" localSheetId="4" hidden="1">CRED_EAP!$B$8:$J$44</definedName>
    <definedName name="_xlnm._FilterDatabase" localSheetId="7" hidden="1">CRED_EAPP!$B$8:$M$17</definedName>
    <definedName name="_xlnm._FilterDatabase" localSheetId="5" hidden="1">CRED_ESB_40H!$B$8:$K$34</definedName>
    <definedName name="_xlnm._FilterDatabase" localSheetId="6" hidden="1">CRED_ESB_DIF!$B$8:$J$19</definedName>
    <definedName name="_xlnm._FilterDatabase" localSheetId="3" hidden="1">CRED_ESF!$B$8:$K$32</definedName>
    <definedName name="_xlnm._FilterDatabase" localSheetId="8" hidden="1">CRED_INFORMATIZA!$B$8:$L$415</definedName>
    <definedName name="_xlnm._FilterDatabase" localSheetId="10" hidden="1">CRED_LRPD!$B$8:$K$28</definedName>
    <definedName name="_xlnm._FilterDatabase" localSheetId="9" hidden="1">CRED_SNH!$B$8:$K$84</definedName>
  </definedNames>
  <calcPr calcId="162913"/>
  <pivotCaches>
    <pivotCache cacheId="0" r:id="rId12"/>
    <pivotCache cacheId="1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33" l="1"/>
  <c r="F5" i="116"/>
  <c r="F5" i="128"/>
  <c r="H5" i="171"/>
  <c r="G5" i="171"/>
  <c r="E5" i="112"/>
  <c r="F5" i="111"/>
  <c r="E5" i="111"/>
  <c r="E5" i="105"/>
  <c r="F5" i="104"/>
  <c r="E5" i="104" l="1"/>
  <c r="G5" i="114"/>
  <c r="H5" i="114"/>
  <c r="I5" i="114"/>
  <c r="F5" i="114"/>
  <c r="E5" i="114"/>
  <c r="I6" i="171" l="1"/>
  <c r="J6" i="171"/>
  <c r="K6" i="171"/>
  <c r="L9" i="171"/>
  <c r="L10" i="171"/>
  <c r="L11" i="171"/>
  <c r="M11" i="171" s="1"/>
  <c r="L12" i="171"/>
  <c r="M12" i="171" s="1"/>
  <c r="L13" i="171"/>
  <c r="M13" i="171" s="1"/>
  <c r="L14" i="171"/>
  <c r="M14" i="171" s="1"/>
  <c r="L15" i="171"/>
  <c r="L16" i="171"/>
  <c r="M16" i="171" s="1"/>
  <c r="L17" i="171"/>
  <c r="M17" i="171" s="1"/>
  <c r="G7" i="171" l="1"/>
  <c r="G6" i="171"/>
  <c r="M15" i="171"/>
  <c r="M9" i="171"/>
  <c r="L5" i="171"/>
  <c r="M10" i="171"/>
  <c r="M5" i="171" l="1"/>
  <c r="H7" i="171"/>
  <c r="J9" i="133" l="1"/>
  <c r="K9" i="133" s="1"/>
  <c r="J10" i="133"/>
  <c r="K10" i="133" s="1"/>
  <c r="J11" i="133"/>
  <c r="K11" i="133" s="1"/>
  <c r="J12" i="133"/>
  <c r="K12" i="133" s="1"/>
  <c r="J13" i="133"/>
  <c r="K13" i="133" s="1"/>
  <c r="J14" i="133"/>
  <c r="K14" i="133" s="1"/>
  <c r="J15" i="133"/>
  <c r="K15" i="133" s="1"/>
  <c r="J16" i="133"/>
  <c r="K16" i="133" s="1"/>
  <c r="J17" i="133"/>
  <c r="K17" i="133" s="1"/>
  <c r="J18" i="133"/>
  <c r="K18" i="133" s="1"/>
  <c r="J19" i="133"/>
  <c r="K19" i="133" s="1"/>
  <c r="J20" i="133"/>
  <c r="K20" i="133" s="1"/>
  <c r="J21" i="133"/>
  <c r="K21" i="133" s="1"/>
  <c r="J22" i="133"/>
  <c r="K22" i="133" s="1"/>
  <c r="J23" i="133"/>
  <c r="K23" i="133" s="1"/>
  <c r="J24" i="133"/>
  <c r="K24" i="133" s="1"/>
  <c r="J25" i="133"/>
  <c r="K25" i="133" s="1"/>
  <c r="J26" i="133"/>
  <c r="K26" i="133" s="1"/>
  <c r="J27" i="133"/>
  <c r="K27" i="133" s="1"/>
  <c r="J28" i="133"/>
  <c r="K28" i="133" s="1"/>
  <c r="J9" i="116" l="1"/>
  <c r="K9" i="116" s="1"/>
  <c r="J10" i="116"/>
  <c r="K10" i="116" s="1"/>
  <c r="J11" i="116"/>
  <c r="K11" i="116" s="1"/>
  <c r="J12" i="116"/>
  <c r="K12" i="116" s="1"/>
  <c r="J13" i="116"/>
  <c r="K13" i="116" s="1"/>
  <c r="J14" i="116"/>
  <c r="K14" i="116" s="1"/>
  <c r="J15" i="116"/>
  <c r="K15" i="116" s="1"/>
  <c r="J16" i="116"/>
  <c r="K16" i="116" s="1"/>
  <c r="J17" i="116"/>
  <c r="K17" i="116" s="1"/>
  <c r="J18" i="116"/>
  <c r="K18" i="116" s="1"/>
  <c r="J19" i="116"/>
  <c r="K19" i="116" s="1"/>
  <c r="J20" i="116"/>
  <c r="K20" i="116" s="1"/>
  <c r="J21" i="116"/>
  <c r="K21" i="116" s="1"/>
  <c r="J22" i="116"/>
  <c r="K22" i="116" s="1"/>
  <c r="J23" i="116"/>
  <c r="K23" i="116" s="1"/>
  <c r="J24" i="116"/>
  <c r="K24" i="116" s="1"/>
  <c r="J25" i="116"/>
  <c r="K25" i="116" s="1"/>
  <c r="J26" i="116"/>
  <c r="K26" i="116" s="1"/>
  <c r="J27" i="116"/>
  <c r="K27" i="116" s="1"/>
  <c r="J28" i="116"/>
  <c r="K28" i="116" s="1"/>
  <c r="J29" i="116"/>
  <c r="K29" i="116" s="1"/>
  <c r="J30" i="116"/>
  <c r="K30" i="116" s="1"/>
  <c r="J31" i="116"/>
  <c r="K31" i="116" s="1"/>
  <c r="J32" i="116"/>
  <c r="K32" i="116" s="1"/>
  <c r="J33" i="116"/>
  <c r="K33" i="116" s="1"/>
  <c r="J34" i="116"/>
  <c r="K34" i="116" s="1"/>
  <c r="J35" i="116"/>
  <c r="K35" i="116" s="1"/>
  <c r="J36" i="116"/>
  <c r="K36" i="116" s="1"/>
  <c r="J37" i="116"/>
  <c r="K37" i="116" s="1"/>
  <c r="J38" i="116"/>
  <c r="K38" i="116" s="1"/>
  <c r="J39" i="116"/>
  <c r="K39" i="116" s="1"/>
  <c r="J40" i="116"/>
  <c r="K40" i="116" s="1"/>
  <c r="J41" i="116"/>
  <c r="K41" i="116" s="1"/>
  <c r="J42" i="116"/>
  <c r="K42" i="116" s="1"/>
  <c r="J43" i="116"/>
  <c r="K43" i="116" s="1"/>
  <c r="J44" i="116"/>
  <c r="K44" i="116" s="1"/>
  <c r="J45" i="116"/>
  <c r="K45" i="116" s="1"/>
  <c r="J46" i="116"/>
  <c r="K46" i="116" s="1"/>
  <c r="J47" i="116"/>
  <c r="K47" i="116" s="1"/>
  <c r="J48" i="116"/>
  <c r="K48" i="116" s="1"/>
  <c r="J49" i="116"/>
  <c r="K49" i="116" s="1"/>
  <c r="J50" i="116"/>
  <c r="K50" i="116" s="1"/>
  <c r="J51" i="116"/>
  <c r="K51" i="116" s="1"/>
  <c r="J52" i="116"/>
  <c r="K52" i="116" s="1"/>
  <c r="J53" i="116"/>
  <c r="K53" i="116" s="1"/>
  <c r="J54" i="116"/>
  <c r="K54" i="116" s="1"/>
  <c r="J55" i="116"/>
  <c r="K55" i="116" s="1"/>
  <c r="J56" i="116"/>
  <c r="K56" i="116" s="1"/>
  <c r="J57" i="116"/>
  <c r="K57" i="116" s="1"/>
  <c r="J58" i="116"/>
  <c r="K58" i="116" s="1"/>
  <c r="J59" i="116"/>
  <c r="K59" i="116" s="1"/>
  <c r="J60" i="116"/>
  <c r="K60" i="116" s="1"/>
  <c r="J61" i="116"/>
  <c r="K61" i="116" s="1"/>
  <c r="J62" i="116"/>
  <c r="K62" i="116" s="1"/>
  <c r="J63" i="116"/>
  <c r="K63" i="116" s="1"/>
  <c r="J64" i="116"/>
  <c r="K64" i="116" s="1"/>
  <c r="J65" i="116"/>
  <c r="K65" i="116" s="1"/>
  <c r="J66" i="116"/>
  <c r="K66" i="116" s="1"/>
  <c r="J67" i="116"/>
  <c r="K67" i="116" s="1"/>
  <c r="J68" i="116"/>
  <c r="K68" i="116" s="1"/>
  <c r="J69" i="116"/>
  <c r="K69" i="116" s="1"/>
  <c r="J70" i="116"/>
  <c r="K70" i="116" s="1"/>
  <c r="J71" i="116"/>
  <c r="K71" i="116" s="1"/>
  <c r="J72" i="116"/>
  <c r="K72" i="116" s="1"/>
  <c r="J73" i="116"/>
  <c r="K73" i="116" s="1"/>
  <c r="J74" i="116"/>
  <c r="K74" i="116" s="1"/>
  <c r="J75" i="116"/>
  <c r="K75" i="116" s="1"/>
  <c r="J76" i="116"/>
  <c r="K76" i="116" s="1"/>
  <c r="J77" i="116"/>
  <c r="K77" i="116" s="1"/>
  <c r="J78" i="116"/>
  <c r="K78" i="116" s="1"/>
  <c r="J79" i="116"/>
  <c r="K79" i="116" s="1"/>
  <c r="J80" i="116"/>
  <c r="K80" i="116" s="1"/>
  <c r="J81" i="116"/>
  <c r="K81" i="116" s="1"/>
  <c r="J82" i="116"/>
  <c r="K82" i="116" s="1"/>
  <c r="J83" i="116"/>
  <c r="K83" i="116" s="1"/>
  <c r="J84" i="116"/>
  <c r="K84" i="116" s="1"/>
  <c r="K367" i="128" l="1"/>
  <c r="L367" i="128" s="1"/>
  <c r="K373" i="128"/>
  <c r="L373" i="128" s="1"/>
  <c r="K377" i="128"/>
  <c r="L377" i="128" s="1"/>
  <c r="K386" i="128"/>
  <c r="L386" i="128" s="1"/>
  <c r="K393" i="128"/>
  <c r="L393" i="128" s="1"/>
  <c r="K401" i="128"/>
  <c r="L401" i="128" s="1"/>
  <c r="K412" i="128"/>
  <c r="L412" i="128" s="1"/>
  <c r="K355" i="128"/>
  <c r="L355" i="128" s="1"/>
  <c r="K391" i="128"/>
  <c r="L391" i="128" s="1"/>
  <c r="K349" i="128"/>
  <c r="L349" i="128" s="1"/>
  <c r="K354" i="128"/>
  <c r="L354" i="128" s="1"/>
  <c r="K363" i="128"/>
  <c r="L363" i="128" s="1"/>
  <c r="K369" i="128"/>
  <c r="L369" i="128" s="1"/>
  <c r="K374" i="128"/>
  <c r="L374" i="128" s="1"/>
  <c r="K375" i="128"/>
  <c r="L375" i="128" s="1"/>
  <c r="K379" i="128"/>
  <c r="L379" i="128" s="1"/>
  <c r="K380" i="128"/>
  <c r="L380" i="128" s="1"/>
  <c r="K384" i="128"/>
  <c r="L384" i="128" s="1"/>
  <c r="K385" i="128"/>
  <c r="L385" i="128" s="1"/>
  <c r="K399" i="128"/>
  <c r="L399" i="128" s="1"/>
  <c r="K405" i="128"/>
  <c r="L405" i="128" s="1"/>
  <c r="K410" i="128"/>
  <c r="L410" i="128" s="1"/>
  <c r="K411" i="128"/>
  <c r="L411" i="128" s="1"/>
  <c r="K9" i="128"/>
  <c r="L9" i="128" s="1"/>
  <c r="K10" i="128"/>
  <c r="L10" i="128" s="1"/>
  <c r="K11" i="128"/>
  <c r="L11" i="128" s="1"/>
  <c r="K12" i="128"/>
  <c r="L12" i="128" s="1"/>
  <c r="K13" i="128"/>
  <c r="L13" i="128" s="1"/>
  <c r="K14" i="128"/>
  <c r="L14" i="128" s="1"/>
  <c r="K15" i="128"/>
  <c r="L15" i="128" s="1"/>
  <c r="K16" i="128"/>
  <c r="L16" i="128" s="1"/>
  <c r="K17" i="128"/>
  <c r="L17" i="128" s="1"/>
  <c r="K18" i="128"/>
  <c r="L18" i="128" s="1"/>
  <c r="K19" i="128"/>
  <c r="L19" i="128" s="1"/>
  <c r="K20" i="128"/>
  <c r="L20" i="128" s="1"/>
  <c r="K21" i="128"/>
  <c r="L21" i="128" s="1"/>
  <c r="K22" i="128"/>
  <c r="L22" i="128" s="1"/>
  <c r="K23" i="128"/>
  <c r="L23" i="128" s="1"/>
  <c r="K24" i="128"/>
  <c r="L24" i="128" s="1"/>
  <c r="K25" i="128"/>
  <c r="L25" i="128" s="1"/>
  <c r="K26" i="128"/>
  <c r="L26" i="128" s="1"/>
  <c r="K27" i="128"/>
  <c r="L27" i="128" s="1"/>
  <c r="K28" i="128"/>
  <c r="L28" i="128" s="1"/>
  <c r="K29" i="128"/>
  <c r="L29" i="128" s="1"/>
  <c r="K30" i="128"/>
  <c r="L30" i="128" s="1"/>
  <c r="K31" i="128"/>
  <c r="L31" i="128" s="1"/>
  <c r="K32" i="128"/>
  <c r="L32" i="128" s="1"/>
  <c r="K33" i="128"/>
  <c r="L33" i="128" s="1"/>
  <c r="K34" i="128"/>
  <c r="L34" i="128" s="1"/>
  <c r="K35" i="128"/>
  <c r="L35" i="128" s="1"/>
  <c r="K36" i="128"/>
  <c r="L36" i="128" s="1"/>
  <c r="K37" i="128"/>
  <c r="L37" i="128" s="1"/>
  <c r="K38" i="128"/>
  <c r="L38" i="128" s="1"/>
  <c r="K39" i="128"/>
  <c r="L39" i="128" s="1"/>
  <c r="K40" i="128"/>
  <c r="L40" i="128" s="1"/>
  <c r="K41" i="128"/>
  <c r="L41" i="128" s="1"/>
  <c r="K42" i="128"/>
  <c r="L42" i="128" s="1"/>
  <c r="K43" i="128"/>
  <c r="L43" i="128" s="1"/>
  <c r="K44" i="128"/>
  <c r="L44" i="128" s="1"/>
  <c r="K45" i="128"/>
  <c r="L45" i="128" s="1"/>
  <c r="K46" i="128"/>
  <c r="L46" i="128" s="1"/>
  <c r="K47" i="128"/>
  <c r="L47" i="128" s="1"/>
  <c r="K48" i="128"/>
  <c r="L48" i="128" s="1"/>
  <c r="K49" i="128"/>
  <c r="L49" i="128" s="1"/>
  <c r="K50" i="128"/>
  <c r="L50" i="128" s="1"/>
  <c r="K51" i="128"/>
  <c r="L51" i="128" s="1"/>
  <c r="K52" i="128"/>
  <c r="L52" i="128" s="1"/>
  <c r="K53" i="128"/>
  <c r="L53" i="128" s="1"/>
  <c r="K54" i="128"/>
  <c r="L54" i="128" s="1"/>
  <c r="K55" i="128"/>
  <c r="L55" i="128" s="1"/>
  <c r="K56" i="128"/>
  <c r="L56" i="128" s="1"/>
  <c r="K57" i="128"/>
  <c r="L57" i="128" s="1"/>
  <c r="K58" i="128"/>
  <c r="L58" i="128" s="1"/>
  <c r="K59" i="128"/>
  <c r="L59" i="128" s="1"/>
  <c r="K60" i="128"/>
  <c r="L60" i="128" s="1"/>
  <c r="K61" i="128"/>
  <c r="L61" i="128" s="1"/>
  <c r="K62" i="128"/>
  <c r="L62" i="128" s="1"/>
  <c r="K63" i="128"/>
  <c r="L63" i="128" s="1"/>
  <c r="K64" i="128"/>
  <c r="L64" i="128" s="1"/>
  <c r="K65" i="128"/>
  <c r="L65" i="128" s="1"/>
  <c r="K66" i="128"/>
  <c r="L66" i="128" s="1"/>
  <c r="K67" i="128"/>
  <c r="L67" i="128" s="1"/>
  <c r="K68" i="128"/>
  <c r="L68" i="128" s="1"/>
  <c r="K69" i="128"/>
  <c r="L69" i="128" s="1"/>
  <c r="K70" i="128"/>
  <c r="L70" i="128" s="1"/>
  <c r="K71" i="128"/>
  <c r="L71" i="128" s="1"/>
  <c r="K72" i="128"/>
  <c r="L72" i="128" s="1"/>
  <c r="K73" i="128"/>
  <c r="L73" i="128" s="1"/>
  <c r="K74" i="128"/>
  <c r="L74" i="128" s="1"/>
  <c r="K75" i="128"/>
  <c r="L75" i="128" s="1"/>
  <c r="K76" i="128"/>
  <c r="L76" i="128" s="1"/>
  <c r="K77" i="128"/>
  <c r="L77" i="128" s="1"/>
  <c r="K78" i="128"/>
  <c r="L78" i="128" s="1"/>
  <c r="K79" i="128"/>
  <c r="L79" i="128" s="1"/>
  <c r="K80" i="128"/>
  <c r="L80" i="128" s="1"/>
  <c r="K81" i="128"/>
  <c r="L81" i="128" s="1"/>
  <c r="K82" i="128"/>
  <c r="L82" i="128" s="1"/>
  <c r="K83" i="128"/>
  <c r="L83" i="128" s="1"/>
  <c r="K84" i="128"/>
  <c r="L84" i="128" s="1"/>
  <c r="K85" i="128"/>
  <c r="L85" i="128" s="1"/>
  <c r="K86" i="128"/>
  <c r="L86" i="128" s="1"/>
  <c r="K87" i="128"/>
  <c r="L87" i="128" s="1"/>
  <c r="K88" i="128"/>
  <c r="L88" i="128" s="1"/>
  <c r="K89" i="128"/>
  <c r="L89" i="128" s="1"/>
  <c r="K90" i="128"/>
  <c r="L90" i="128" s="1"/>
  <c r="K91" i="128"/>
  <c r="L91" i="128" s="1"/>
  <c r="K92" i="128"/>
  <c r="L92" i="128" s="1"/>
  <c r="K93" i="128"/>
  <c r="L93" i="128" s="1"/>
  <c r="K94" i="128"/>
  <c r="L94" i="128" s="1"/>
  <c r="K95" i="128"/>
  <c r="L95" i="128" s="1"/>
  <c r="K96" i="128"/>
  <c r="L96" i="128" s="1"/>
  <c r="K97" i="128"/>
  <c r="L97" i="128" s="1"/>
  <c r="K98" i="128"/>
  <c r="L98" i="128" s="1"/>
  <c r="K99" i="128"/>
  <c r="L99" i="128" s="1"/>
  <c r="K100" i="128"/>
  <c r="L100" i="128" s="1"/>
  <c r="K101" i="128"/>
  <c r="L101" i="128" s="1"/>
  <c r="K102" i="128"/>
  <c r="L102" i="128" s="1"/>
  <c r="K103" i="128"/>
  <c r="L103" i="128" s="1"/>
  <c r="K104" i="128"/>
  <c r="L104" i="128" s="1"/>
  <c r="K105" i="128"/>
  <c r="L105" i="128" s="1"/>
  <c r="K106" i="128"/>
  <c r="L106" i="128" s="1"/>
  <c r="K107" i="128"/>
  <c r="L107" i="128" s="1"/>
  <c r="K108" i="128"/>
  <c r="L108" i="128" s="1"/>
  <c r="K109" i="128"/>
  <c r="L109" i="128" s="1"/>
  <c r="K110" i="128"/>
  <c r="L110" i="128" s="1"/>
  <c r="K111" i="128"/>
  <c r="L111" i="128" s="1"/>
  <c r="K112" i="128"/>
  <c r="L112" i="128" s="1"/>
  <c r="K113" i="128"/>
  <c r="L113" i="128" s="1"/>
  <c r="K114" i="128"/>
  <c r="L114" i="128" s="1"/>
  <c r="K115" i="128"/>
  <c r="L115" i="128" s="1"/>
  <c r="K116" i="128"/>
  <c r="L116" i="128" s="1"/>
  <c r="K117" i="128"/>
  <c r="L117" i="128" s="1"/>
  <c r="K118" i="128"/>
  <c r="L118" i="128" s="1"/>
  <c r="K119" i="128"/>
  <c r="L119" i="128" s="1"/>
  <c r="K120" i="128"/>
  <c r="L120" i="128" s="1"/>
  <c r="K121" i="128"/>
  <c r="L121" i="128" s="1"/>
  <c r="K122" i="128"/>
  <c r="L122" i="128" s="1"/>
  <c r="K123" i="128"/>
  <c r="L123" i="128" s="1"/>
  <c r="K124" i="128"/>
  <c r="L124" i="128" s="1"/>
  <c r="K125" i="128"/>
  <c r="L125" i="128" s="1"/>
  <c r="K126" i="128"/>
  <c r="L126" i="128" s="1"/>
  <c r="K127" i="128"/>
  <c r="L127" i="128" s="1"/>
  <c r="K128" i="128"/>
  <c r="L128" i="128" s="1"/>
  <c r="K129" i="128"/>
  <c r="L129" i="128" s="1"/>
  <c r="K130" i="128"/>
  <c r="L130" i="128" s="1"/>
  <c r="K131" i="128"/>
  <c r="L131" i="128" s="1"/>
  <c r="K132" i="128"/>
  <c r="L132" i="128" s="1"/>
  <c r="K133" i="128"/>
  <c r="L133" i="128" s="1"/>
  <c r="K134" i="128"/>
  <c r="L134" i="128" s="1"/>
  <c r="K135" i="128"/>
  <c r="L135" i="128" s="1"/>
  <c r="K136" i="128"/>
  <c r="L136" i="128" s="1"/>
  <c r="K137" i="128"/>
  <c r="L137" i="128" s="1"/>
  <c r="K138" i="128"/>
  <c r="L138" i="128" s="1"/>
  <c r="K139" i="128"/>
  <c r="L139" i="128" s="1"/>
  <c r="K140" i="128"/>
  <c r="L140" i="128" s="1"/>
  <c r="K141" i="128"/>
  <c r="L141" i="128" s="1"/>
  <c r="K142" i="128"/>
  <c r="L142" i="128" s="1"/>
  <c r="K143" i="128"/>
  <c r="L143" i="128" s="1"/>
  <c r="K144" i="128"/>
  <c r="L144" i="128" s="1"/>
  <c r="K145" i="128"/>
  <c r="L145" i="128" s="1"/>
  <c r="K146" i="128"/>
  <c r="L146" i="128" s="1"/>
  <c r="K147" i="128"/>
  <c r="L147" i="128" s="1"/>
  <c r="K148" i="128"/>
  <c r="L148" i="128" s="1"/>
  <c r="K149" i="128"/>
  <c r="L149" i="128" s="1"/>
  <c r="K150" i="128"/>
  <c r="L150" i="128" s="1"/>
  <c r="K151" i="128"/>
  <c r="L151" i="128" s="1"/>
  <c r="K152" i="128"/>
  <c r="L152" i="128" s="1"/>
  <c r="K153" i="128"/>
  <c r="L153" i="128" s="1"/>
  <c r="K154" i="128"/>
  <c r="L154" i="128" s="1"/>
  <c r="K155" i="128"/>
  <c r="L155" i="128" s="1"/>
  <c r="K156" i="128"/>
  <c r="L156" i="128" s="1"/>
  <c r="K157" i="128"/>
  <c r="L157" i="128" s="1"/>
  <c r="K158" i="128"/>
  <c r="L158" i="128" s="1"/>
  <c r="K159" i="128"/>
  <c r="L159" i="128" s="1"/>
  <c r="K160" i="128"/>
  <c r="L160" i="128" s="1"/>
  <c r="K161" i="128"/>
  <c r="L161" i="128" s="1"/>
  <c r="K162" i="128"/>
  <c r="L162" i="128" s="1"/>
  <c r="K163" i="128"/>
  <c r="L163" i="128" s="1"/>
  <c r="K164" i="128"/>
  <c r="L164" i="128" s="1"/>
  <c r="K165" i="128"/>
  <c r="L165" i="128" s="1"/>
  <c r="K166" i="128"/>
  <c r="L166" i="128" s="1"/>
  <c r="K167" i="128"/>
  <c r="L167" i="128" s="1"/>
  <c r="K168" i="128"/>
  <c r="L168" i="128" s="1"/>
  <c r="K169" i="128"/>
  <c r="L169" i="128" s="1"/>
  <c r="K170" i="128"/>
  <c r="L170" i="128" s="1"/>
  <c r="K171" i="128"/>
  <c r="L171" i="128" s="1"/>
  <c r="K172" i="128"/>
  <c r="L172" i="128" s="1"/>
  <c r="K173" i="128"/>
  <c r="L173" i="128" s="1"/>
  <c r="K174" i="128"/>
  <c r="L174" i="128" s="1"/>
  <c r="K175" i="128"/>
  <c r="L175" i="128" s="1"/>
  <c r="K176" i="128"/>
  <c r="L176" i="128" s="1"/>
  <c r="K177" i="128"/>
  <c r="L177" i="128" s="1"/>
  <c r="K178" i="128"/>
  <c r="L178" i="128" s="1"/>
  <c r="K179" i="128"/>
  <c r="L179" i="128" s="1"/>
  <c r="K180" i="128"/>
  <c r="L180" i="128" s="1"/>
  <c r="K181" i="128"/>
  <c r="L181" i="128" s="1"/>
  <c r="K182" i="128"/>
  <c r="L182" i="128" s="1"/>
  <c r="K183" i="128"/>
  <c r="L183" i="128" s="1"/>
  <c r="K184" i="128"/>
  <c r="L184" i="128" s="1"/>
  <c r="K185" i="128"/>
  <c r="L185" i="128" s="1"/>
  <c r="K186" i="128"/>
  <c r="L186" i="128" s="1"/>
  <c r="K187" i="128"/>
  <c r="L187" i="128" s="1"/>
  <c r="K188" i="128"/>
  <c r="L188" i="128" s="1"/>
  <c r="K189" i="128"/>
  <c r="L189" i="128" s="1"/>
  <c r="K190" i="128"/>
  <c r="L190" i="128" s="1"/>
  <c r="K191" i="128"/>
  <c r="L191" i="128" s="1"/>
  <c r="K192" i="128"/>
  <c r="L192" i="128" s="1"/>
  <c r="K193" i="128"/>
  <c r="L193" i="128" s="1"/>
  <c r="K194" i="128"/>
  <c r="L194" i="128" s="1"/>
  <c r="K195" i="128"/>
  <c r="L195" i="128" s="1"/>
  <c r="K196" i="128"/>
  <c r="L196" i="128" s="1"/>
  <c r="K197" i="128"/>
  <c r="L197" i="128" s="1"/>
  <c r="K198" i="128"/>
  <c r="L198" i="128" s="1"/>
  <c r="K199" i="128"/>
  <c r="L199" i="128" s="1"/>
  <c r="K200" i="128"/>
  <c r="L200" i="128" s="1"/>
  <c r="K201" i="128"/>
  <c r="L201" i="128" s="1"/>
  <c r="K202" i="128"/>
  <c r="L202" i="128" s="1"/>
  <c r="K203" i="128"/>
  <c r="L203" i="128" s="1"/>
  <c r="K204" i="128"/>
  <c r="L204" i="128" s="1"/>
  <c r="K205" i="128"/>
  <c r="L205" i="128" s="1"/>
  <c r="K206" i="128"/>
  <c r="L206" i="128" s="1"/>
  <c r="K207" i="128"/>
  <c r="L207" i="128" s="1"/>
  <c r="K208" i="128"/>
  <c r="L208" i="128" s="1"/>
  <c r="K209" i="128"/>
  <c r="L209" i="128" s="1"/>
  <c r="K210" i="128"/>
  <c r="L210" i="128" s="1"/>
  <c r="K211" i="128"/>
  <c r="L211" i="128" s="1"/>
  <c r="K212" i="128"/>
  <c r="L212" i="128" s="1"/>
  <c r="K213" i="128"/>
  <c r="L213" i="128" s="1"/>
  <c r="K214" i="128"/>
  <c r="L214" i="128" s="1"/>
  <c r="K215" i="128"/>
  <c r="L215" i="128" s="1"/>
  <c r="K216" i="128"/>
  <c r="L216" i="128" s="1"/>
  <c r="K217" i="128"/>
  <c r="L217" i="128" s="1"/>
  <c r="K218" i="128"/>
  <c r="L218" i="128" s="1"/>
  <c r="K219" i="128"/>
  <c r="L219" i="128" s="1"/>
  <c r="K220" i="128"/>
  <c r="L220" i="128" s="1"/>
  <c r="K221" i="128"/>
  <c r="L221" i="128" s="1"/>
  <c r="K222" i="128"/>
  <c r="L222" i="128" s="1"/>
  <c r="K223" i="128"/>
  <c r="L223" i="128" s="1"/>
  <c r="K224" i="128"/>
  <c r="L224" i="128" s="1"/>
  <c r="K225" i="128"/>
  <c r="L225" i="128" s="1"/>
  <c r="K226" i="128"/>
  <c r="L226" i="128" s="1"/>
  <c r="K227" i="128"/>
  <c r="L227" i="128" s="1"/>
  <c r="K228" i="128"/>
  <c r="L228" i="128" s="1"/>
  <c r="K229" i="128"/>
  <c r="L229" i="128" s="1"/>
  <c r="K230" i="128"/>
  <c r="L230" i="128" s="1"/>
  <c r="K231" i="128"/>
  <c r="L231" i="128" s="1"/>
  <c r="K232" i="128"/>
  <c r="L232" i="128" s="1"/>
  <c r="K233" i="128"/>
  <c r="L233" i="128" s="1"/>
  <c r="K234" i="128"/>
  <c r="L234" i="128" s="1"/>
  <c r="K235" i="128"/>
  <c r="L235" i="128" s="1"/>
  <c r="K236" i="128"/>
  <c r="L236" i="128" s="1"/>
  <c r="K237" i="128"/>
  <c r="L237" i="128" s="1"/>
  <c r="K238" i="128"/>
  <c r="L238" i="128" s="1"/>
  <c r="K239" i="128"/>
  <c r="L239" i="128" s="1"/>
  <c r="K240" i="128"/>
  <c r="L240" i="128" s="1"/>
  <c r="K241" i="128"/>
  <c r="L241" i="128" s="1"/>
  <c r="K242" i="128"/>
  <c r="L242" i="128" s="1"/>
  <c r="K243" i="128"/>
  <c r="L243" i="128" s="1"/>
  <c r="K244" i="128"/>
  <c r="L244" i="128" s="1"/>
  <c r="K245" i="128"/>
  <c r="L245" i="128" s="1"/>
  <c r="K246" i="128"/>
  <c r="L246" i="128" s="1"/>
  <c r="K247" i="128"/>
  <c r="L247" i="128" s="1"/>
  <c r="K248" i="128"/>
  <c r="L248" i="128" s="1"/>
  <c r="K249" i="128"/>
  <c r="L249" i="128" s="1"/>
  <c r="K250" i="128"/>
  <c r="L250" i="128" s="1"/>
  <c r="K251" i="128"/>
  <c r="L251" i="128" s="1"/>
  <c r="K252" i="128"/>
  <c r="L252" i="128" s="1"/>
  <c r="K253" i="128"/>
  <c r="L253" i="128" s="1"/>
  <c r="K254" i="128"/>
  <c r="L254" i="128" s="1"/>
  <c r="K255" i="128"/>
  <c r="L255" i="128" s="1"/>
  <c r="K256" i="128"/>
  <c r="L256" i="128" s="1"/>
  <c r="K257" i="128"/>
  <c r="L257" i="128" s="1"/>
  <c r="K258" i="128"/>
  <c r="L258" i="128" s="1"/>
  <c r="K259" i="128"/>
  <c r="L259" i="128" s="1"/>
  <c r="K260" i="128"/>
  <c r="L260" i="128" s="1"/>
  <c r="K261" i="128"/>
  <c r="L261" i="128" s="1"/>
  <c r="K262" i="128"/>
  <c r="L262" i="128" s="1"/>
  <c r="K263" i="128"/>
  <c r="L263" i="128" s="1"/>
  <c r="K264" i="128"/>
  <c r="L264" i="128" s="1"/>
  <c r="K265" i="128"/>
  <c r="L265" i="128" s="1"/>
  <c r="K266" i="128"/>
  <c r="L266" i="128" s="1"/>
  <c r="K267" i="128"/>
  <c r="L267" i="128" s="1"/>
  <c r="K268" i="128"/>
  <c r="L268" i="128" s="1"/>
  <c r="K269" i="128"/>
  <c r="L269" i="128" s="1"/>
  <c r="K270" i="128"/>
  <c r="L270" i="128" s="1"/>
  <c r="K271" i="128"/>
  <c r="L271" i="128" s="1"/>
  <c r="K272" i="128"/>
  <c r="L272" i="128" s="1"/>
  <c r="K273" i="128"/>
  <c r="L273" i="128" s="1"/>
  <c r="K274" i="128"/>
  <c r="L274" i="128" s="1"/>
  <c r="K275" i="128"/>
  <c r="L275" i="128" s="1"/>
  <c r="K276" i="128"/>
  <c r="L276" i="128" s="1"/>
  <c r="K277" i="128"/>
  <c r="L277" i="128" s="1"/>
  <c r="K278" i="128"/>
  <c r="L278" i="128" s="1"/>
  <c r="K279" i="128"/>
  <c r="L279" i="128" s="1"/>
  <c r="K280" i="128"/>
  <c r="L280" i="128" s="1"/>
  <c r="K281" i="128"/>
  <c r="L281" i="128" s="1"/>
  <c r="K282" i="128"/>
  <c r="L282" i="128" s="1"/>
  <c r="K283" i="128"/>
  <c r="L283" i="128" s="1"/>
  <c r="K284" i="128"/>
  <c r="L284" i="128" s="1"/>
  <c r="K285" i="128"/>
  <c r="L285" i="128" s="1"/>
  <c r="K286" i="128"/>
  <c r="L286" i="128" s="1"/>
  <c r="K287" i="128"/>
  <c r="L287" i="128" s="1"/>
  <c r="K288" i="128"/>
  <c r="L288" i="128" s="1"/>
  <c r="K289" i="128"/>
  <c r="L289" i="128" s="1"/>
  <c r="K290" i="128"/>
  <c r="L290" i="128" s="1"/>
  <c r="K291" i="128"/>
  <c r="L291" i="128" s="1"/>
  <c r="K292" i="128"/>
  <c r="L292" i="128" s="1"/>
  <c r="K293" i="128"/>
  <c r="L293" i="128" s="1"/>
  <c r="K294" i="128"/>
  <c r="L294" i="128" s="1"/>
  <c r="K295" i="128"/>
  <c r="L295" i="128" s="1"/>
  <c r="K296" i="128"/>
  <c r="L296" i="128" s="1"/>
  <c r="K297" i="128"/>
  <c r="L297" i="128" s="1"/>
  <c r="K298" i="128"/>
  <c r="L298" i="128" s="1"/>
  <c r="K299" i="128"/>
  <c r="L299" i="128" s="1"/>
  <c r="K300" i="128"/>
  <c r="L300" i="128" s="1"/>
  <c r="K301" i="128"/>
  <c r="L301" i="128" s="1"/>
  <c r="K302" i="128"/>
  <c r="L302" i="128" s="1"/>
  <c r="K303" i="128"/>
  <c r="L303" i="128" s="1"/>
  <c r="K304" i="128"/>
  <c r="L304" i="128" s="1"/>
  <c r="K305" i="128"/>
  <c r="L305" i="128" s="1"/>
  <c r="K306" i="128"/>
  <c r="L306" i="128" s="1"/>
  <c r="K307" i="128"/>
  <c r="L307" i="128" s="1"/>
  <c r="K308" i="128"/>
  <c r="L308" i="128" s="1"/>
  <c r="K309" i="128"/>
  <c r="L309" i="128" s="1"/>
  <c r="K310" i="128"/>
  <c r="L310" i="128" s="1"/>
  <c r="K311" i="128"/>
  <c r="L311" i="128" s="1"/>
  <c r="K312" i="128"/>
  <c r="L312" i="128" s="1"/>
  <c r="K313" i="128"/>
  <c r="L313" i="128" s="1"/>
  <c r="K314" i="128"/>
  <c r="L314" i="128" s="1"/>
  <c r="K315" i="128"/>
  <c r="L315" i="128" s="1"/>
  <c r="K316" i="128"/>
  <c r="L316" i="128" s="1"/>
  <c r="K317" i="128"/>
  <c r="L317" i="128" s="1"/>
  <c r="K318" i="128"/>
  <c r="L318" i="128" s="1"/>
  <c r="K319" i="128"/>
  <c r="L319" i="128" s="1"/>
  <c r="K320" i="128"/>
  <c r="L320" i="128" s="1"/>
  <c r="K321" i="128"/>
  <c r="L321" i="128" s="1"/>
  <c r="K322" i="128"/>
  <c r="L322" i="128" s="1"/>
  <c r="K323" i="128"/>
  <c r="L323" i="128" s="1"/>
  <c r="K324" i="128"/>
  <c r="L324" i="128" s="1"/>
  <c r="K325" i="128"/>
  <c r="L325" i="128" s="1"/>
  <c r="K326" i="128"/>
  <c r="L326" i="128" s="1"/>
  <c r="K327" i="128"/>
  <c r="L327" i="128" s="1"/>
  <c r="K328" i="128"/>
  <c r="L328" i="128" s="1"/>
  <c r="K329" i="128"/>
  <c r="L329" i="128" s="1"/>
  <c r="K330" i="128"/>
  <c r="L330" i="128" s="1"/>
  <c r="K331" i="128"/>
  <c r="L331" i="128" s="1"/>
  <c r="K332" i="128"/>
  <c r="L332" i="128" s="1"/>
  <c r="K333" i="128"/>
  <c r="L333" i="128" s="1"/>
  <c r="K334" i="128"/>
  <c r="L334" i="128" s="1"/>
  <c r="K335" i="128"/>
  <c r="L335" i="128" s="1"/>
  <c r="K336" i="128"/>
  <c r="L336" i="128" s="1"/>
  <c r="K337" i="128"/>
  <c r="L337" i="128" s="1"/>
  <c r="K338" i="128"/>
  <c r="L338" i="128" s="1"/>
  <c r="K339" i="128"/>
  <c r="L339" i="128" s="1"/>
  <c r="K340" i="128"/>
  <c r="L340" i="128" s="1"/>
  <c r="K341" i="128"/>
  <c r="L341" i="128" s="1"/>
  <c r="K342" i="128"/>
  <c r="L342" i="128" s="1"/>
  <c r="K343" i="128"/>
  <c r="L343" i="128" s="1"/>
  <c r="K344" i="128"/>
  <c r="L344" i="128" s="1"/>
  <c r="K345" i="128"/>
  <c r="L345" i="128" s="1"/>
  <c r="K346" i="128"/>
  <c r="L346" i="128" s="1"/>
  <c r="K347" i="128"/>
  <c r="L347" i="128" s="1"/>
  <c r="K348" i="128"/>
  <c r="L348" i="128" s="1"/>
  <c r="K350" i="128"/>
  <c r="L350" i="128" s="1"/>
  <c r="K351" i="128"/>
  <c r="L351" i="128" s="1"/>
  <c r="K352" i="128"/>
  <c r="L352" i="128" s="1"/>
  <c r="K353" i="128"/>
  <c r="L353" i="128" s="1"/>
  <c r="K356" i="128"/>
  <c r="L356" i="128" s="1"/>
  <c r="K357" i="128"/>
  <c r="L357" i="128" s="1"/>
  <c r="K358" i="128"/>
  <c r="L358" i="128" s="1"/>
  <c r="K359" i="128"/>
  <c r="L359" i="128" s="1"/>
  <c r="K360" i="128"/>
  <c r="L360" i="128" s="1"/>
  <c r="K361" i="128"/>
  <c r="L361" i="128" s="1"/>
  <c r="K362" i="128"/>
  <c r="L362" i="128" s="1"/>
  <c r="K364" i="128"/>
  <c r="L364" i="128" s="1"/>
  <c r="K365" i="128"/>
  <c r="L365" i="128" s="1"/>
  <c r="K366" i="128"/>
  <c r="L366" i="128" s="1"/>
  <c r="K368" i="128"/>
  <c r="L368" i="128" s="1"/>
  <c r="K370" i="128"/>
  <c r="L370" i="128" s="1"/>
  <c r="K371" i="128"/>
  <c r="L371" i="128" s="1"/>
  <c r="K372" i="128"/>
  <c r="L372" i="128" s="1"/>
  <c r="K376" i="128"/>
  <c r="L376" i="128" s="1"/>
  <c r="K378" i="128"/>
  <c r="L378" i="128" s="1"/>
  <c r="K381" i="128"/>
  <c r="L381" i="128" s="1"/>
  <c r="K382" i="128"/>
  <c r="L382" i="128" s="1"/>
  <c r="K383" i="128"/>
  <c r="L383" i="128" s="1"/>
  <c r="K387" i="128"/>
  <c r="L387" i="128" s="1"/>
  <c r="K388" i="128"/>
  <c r="L388" i="128" s="1"/>
  <c r="K389" i="128"/>
  <c r="L389" i="128" s="1"/>
  <c r="K390" i="128"/>
  <c r="L390" i="128" s="1"/>
  <c r="K392" i="128"/>
  <c r="L392" i="128" s="1"/>
  <c r="K394" i="128"/>
  <c r="L394" i="128" s="1"/>
  <c r="K395" i="128"/>
  <c r="L395" i="128" s="1"/>
  <c r="K396" i="128"/>
  <c r="L396" i="128" s="1"/>
  <c r="K397" i="128"/>
  <c r="L397" i="128" s="1"/>
  <c r="K398" i="128"/>
  <c r="L398" i="128" s="1"/>
  <c r="K400" i="128"/>
  <c r="L400" i="128" s="1"/>
  <c r="K402" i="128"/>
  <c r="L402" i="128" s="1"/>
  <c r="K403" i="128"/>
  <c r="L403" i="128" s="1"/>
  <c r="K404" i="128"/>
  <c r="L404" i="128" s="1"/>
  <c r="K406" i="128"/>
  <c r="L406" i="128" s="1"/>
  <c r="K407" i="128"/>
  <c r="L407" i="128" s="1"/>
  <c r="K408" i="128"/>
  <c r="L408" i="128" s="1"/>
  <c r="K409" i="128"/>
  <c r="L409" i="128" s="1"/>
  <c r="K413" i="128"/>
  <c r="L413" i="128" s="1"/>
  <c r="K414" i="128"/>
  <c r="L414" i="128" s="1"/>
  <c r="K415" i="128"/>
  <c r="L415" i="128" s="1"/>
  <c r="I6" i="133" l="1"/>
  <c r="H6" i="133"/>
  <c r="G6" i="133"/>
  <c r="K5" i="133" l="1"/>
  <c r="F6" i="133"/>
  <c r="J5" i="133"/>
  <c r="F7" i="133" l="1"/>
  <c r="I5" i="116"/>
  <c r="H5" i="116"/>
  <c r="G5" i="116"/>
  <c r="J5" i="128" l="1"/>
  <c r="I5" i="128"/>
  <c r="H5" i="128"/>
  <c r="F6" i="128" l="1"/>
  <c r="F7" i="128" s="1"/>
  <c r="L5" i="128"/>
  <c r="K5" i="128"/>
  <c r="J9" i="114" l="1"/>
  <c r="J10" i="114"/>
  <c r="J11" i="114"/>
  <c r="J12" i="114"/>
  <c r="J13" i="114"/>
  <c r="J14" i="114"/>
  <c r="J15" i="114"/>
  <c r="J16" i="114"/>
  <c r="J17" i="114"/>
  <c r="J18" i="114"/>
  <c r="J19" i="114"/>
  <c r="J20" i="114"/>
  <c r="J21" i="114"/>
  <c r="J22" i="114"/>
  <c r="J23" i="114"/>
  <c r="J24" i="114"/>
  <c r="J25" i="114"/>
  <c r="J26" i="114"/>
  <c r="J27" i="114"/>
  <c r="J28" i="114"/>
  <c r="J29" i="114"/>
  <c r="J30" i="114"/>
  <c r="J31" i="114"/>
  <c r="J32" i="114"/>
  <c r="J33" i="114"/>
  <c r="J34" i="114"/>
  <c r="J35" i="114"/>
  <c r="J36" i="114"/>
  <c r="J37" i="114"/>
  <c r="J38" i="114"/>
  <c r="J39" i="114"/>
  <c r="J40" i="114"/>
  <c r="J41" i="114"/>
  <c r="J42" i="114"/>
  <c r="J43" i="114"/>
  <c r="J44" i="114"/>
  <c r="J45" i="114"/>
  <c r="J46" i="114"/>
  <c r="J47" i="114"/>
  <c r="J48" i="114"/>
  <c r="J49" i="114"/>
  <c r="J50" i="114"/>
  <c r="J51" i="114"/>
  <c r="J52" i="114"/>
  <c r="J53" i="114"/>
  <c r="J54" i="114"/>
  <c r="J55" i="114"/>
  <c r="J56" i="114"/>
  <c r="J57" i="114"/>
  <c r="J58" i="114"/>
  <c r="J59" i="114"/>
  <c r="J60" i="114"/>
  <c r="J61" i="114"/>
  <c r="J62" i="114"/>
  <c r="J63" i="114"/>
  <c r="J64" i="114"/>
  <c r="J65" i="114"/>
  <c r="J66" i="114"/>
  <c r="J67" i="114"/>
  <c r="J68" i="114"/>
  <c r="J69" i="114"/>
  <c r="J70" i="114"/>
  <c r="J71" i="114"/>
  <c r="J72" i="114"/>
  <c r="J73" i="114"/>
  <c r="J74" i="114"/>
  <c r="K70" i="114" l="1"/>
  <c r="K64" i="114"/>
  <c r="K58" i="114"/>
  <c r="K52" i="114"/>
  <c r="K46" i="114"/>
  <c r="K40" i="114"/>
  <c r="K34" i="114"/>
  <c r="K28" i="114"/>
  <c r="K22" i="114"/>
  <c r="K16" i="114"/>
  <c r="K10" i="114"/>
  <c r="K69" i="114"/>
  <c r="K63" i="114"/>
  <c r="K57" i="114"/>
  <c r="K51" i="114"/>
  <c r="K45" i="114"/>
  <c r="K39" i="114"/>
  <c r="K33" i="114"/>
  <c r="K27" i="114"/>
  <c r="K21" i="114"/>
  <c r="K15" i="114"/>
  <c r="K9" i="114"/>
  <c r="K74" i="114"/>
  <c r="K68" i="114"/>
  <c r="K62" i="114"/>
  <c r="K56" i="114"/>
  <c r="K50" i="114"/>
  <c r="K44" i="114"/>
  <c r="K38" i="114"/>
  <c r="K32" i="114"/>
  <c r="K26" i="114"/>
  <c r="K20" i="114"/>
  <c r="K14" i="114"/>
  <c r="K73" i="114"/>
  <c r="K67" i="114"/>
  <c r="K61" i="114"/>
  <c r="K55" i="114"/>
  <c r="K49" i="114"/>
  <c r="K43" i="114"/>
  <c r="K37" i="114"/>
  <c r="K31" i="114"/>
  <c r="K25" i="114"/>
  <c r="K19" i="114"/>
  <c r="K13" i="114"/>
  <c r="K72" i="114"/>
  <c r="K60" i="114"/>
  <c r="K48" i="114"/>
  <c r="K36" i="114"/>
  <c r="K24" i="114"/>
  <c r="K18" i="114"/>
  <c r="K12" i="114"/>
  <c r="K66" i="114"/>
  <c r="K54" i="114"/>
  <c r="K42" i="114"/>
  <c r="K30" i="114"/>
  <c r="K71" i="114"/>
  <c r="K65" i="114"/>
  <c r="K59" i="114"/>
  <c r="K53" i="114"/>
  <c r="K47" i="114"/>
  <c r="K41" i="114"/>
  <c r="K35" i="114"/>
  <c r="K29" i="114"/>
  <c r="K23" i="114"/>
  <c r="K17" i="114"/>
  <c r="K11" i="114"/>
  <c r="F6" i="116" l="1"/>
  <c r="J5" i="116"/>
  <c r="K5" i="116"/>
  <c r="F7" i="116" l="1"/>
  <c r="E7" i="114" l="1"/>
  <c r="J5" i="114"/>
  <c r="E6" i="114"/>
  <c r="K5" i="114" l="1"/>
  <c r="F7" i="114"/>
  <c r="I19" i="112" l="1"/>
  <c r="J19" i="112" s="1"/>
  <c r="I18" i="112"/>
  <c r="J18" i="112" s="1"/>
  <c r="I17" i="112"/>
  <c r="J17" i="112" s="1"/>
  <c r="I16" i="112"/>
  <c r="J16" i="112" s="1"/>
  <c r="I15" i="112"/>
  <c r="J15" i="112" s="1"/>
  <c r="I14" i="112"/>
  <c r="J14" i="112" s="1"/>
  <c r="I13" i="112"/>
  <c r="J13" i="112" s="1"/>
  <c r="I12" i="112"/>
  <c r="J12" i="112" s="1"/>
  <c r="I11" i="112"/>
  <c r="J11" i="112" s="1"/>
  <c r="I10" i="112"/>
  <c r="J10" i="112" s="1"/>
  <c r="I9" i="112"/>
  <c r="J9" i="112" s="1"/>
  <c r="H6" i="112"/>
  <c r="G6" i="112"/>
  <c r="F6" i="112"/>
  <c r="J12" i="111"/>
  <c r="K12" i="111" s="1"/>
  <c r="J30" i="111"/>
  <c r="K30" i="111" s="1"/>
  <c r="J9" i="111"/>
  <c r="K9" i="111" s="1"/>
  <c r="J10" i="111"/>
  <c r="K10" i="111" s="1"/>
  <c r="J16" i="111"/>
  <c r="K16" i="111" s="1"/>
  <c r="J22" i="111"/>
  <c r="K22" i="111" s="1"/>
  <c r="J34" i="111"/>
  <c r="K34" i="111" s="1"/>
  <c r="J14" i="111"/>
  <c r="K14" i="111" s="1"/>
  <c r="J20" i="111"/>
  <c r="K20" i="111" s="1"/>
  <c r="J26" i="111"/>
  <c r="K26" i="111" s="1"/>
  <c r="J32" i="111"/>
  <c r="K32" i="111" s="1"/>
  <c r="J11" i="111"/>
  <c r="K11" i="111" s="1"/>
  <c r="J13" i="111"/>
  <c r="K13" i="111" s="1"/>
  <c r="J15" i="111"/>
  <c r="K15" i="111" s="1"/>
  <c r="J17" i="111"/>
  <c r="K17" i="111" s="1"/>
  <c r="J18" i="111"/>
  <c r="K18" i="111" s="1"/>
  <c r="J19" i="111"/>
  <c r="K19" i="111" s="1"/>
  <c r="J21" i="111"/>
  <c r="K21" i="111" s="1"/>
  <c r="J23" i="111"/>
  <c r="K23" i="111" s="1"/>
  <c r="J24" i="111"/>
  <c r="K24" i="111" s="1"/>
  <c r="J25" i="111"/>
  <c r="K25" i="111" s="1"/>
  <c r="J27" i="111"/>
  <c r="K27" i="111" s="1"/>
  <c r="J28" i="111"/>
  <c r="K28" i="111" s="1"/>
  <c r="J29" i="111"/>
  <c r="K29" i="111" s="1"/>
  <c r="J31" i="111"/>
  <c r="K31" i="111" s="1"/>
  <c r="J33" i="111"/>
  <c r="K33" i="111" s="1"/>
  <c r="I6" i="111"/>
  <c r="H6" i="111"/>
  <c r="J5" i="112" l="1"/>
  <c r="I5" i="112"/>
  <c r="E6" i="112"/>
  <c r="K5" i="111"/>
  <c r="J5" i="111"/>
  <c r="E7" i="111"/>
  <c r="G6" i="111"/>
  <c r="E6" i="111"/>
  <c r="E7" i="112" l="1"/>
  <c r="F7" i="111"/>
  <c r="F6" i="105"/>
  <c r="G6" i="105"/>
  <c r="H6" i="105"/>
  <c r="I9" i="105"/>
  <c r="I10" i="105"/>
  <c r="I11" i="105"/>
  <c r="I12" i="105"/>
  <c r="I13" i="105"/>
  <c r="I14" i="105"/>
  <c r="I15" i="105"/>
  <c r="I16" i="105"/>
  <c r="I17" i="105"/>
  <c r="I18" i="105"/>
  <c r="I19" i="105"/>
  <c r="I20" i="105"/>
  <c r="I21" i="105"/>
  <c r="I22" i="105"/>
  <c r="I23" i="105"/>
  <c r="I24" i="105"/>
  <c r="I25" i="105"/>
  <c r="I26" i="105"/>
  <c r="I27" i="105"/>
  <c r="I28" i="105"/>
  <c r="I29" i="105"/>
  <c r="I30" i="105"/>
  <c r="I31" i="105"/>
  <c r="I32" i="105"/>
  <c r="I33" i="105"/>
  <c r="I34" i="105"/>
  <c r="I35" i="105"/>
  <c r="I36" i="105"/>
  <c r="I37" i="105"/>
  <c r="I38" i="105"/>
  <c r="I39" i="105"/>
  <c r="I40" i="105"/>
  <c r="I41" i="105"/>
  <c r="I42" i="105"/>
  <c r="I43" i="105"/>
  <c r="I44" i="105"/>
  <c r="G6" i="104"/>
  <c r="H6" i="104"/>
  <c r="I6" i="104"/>
  <c r="J9" i="104"/>
  <c r="J10" i="104"/>
  <c r="J11" i="104"/>
  <c r="J12" i="104"/>
  <c r="J13" i="104"/>
  <c r="J14" i="104"/>
  <c r="J15" i="104"/>
  <c r="J16" i="104"/>
  <c r="J17" i="104"/>
  <c r="J18" i="104"/>
  <c r="J19" i="104"/>
  <c r="J20" i="104"/>
  <c r="J21" i="104"/>
  <c r="J22" i="104"/>
  <c r="J23" i="104"/>
  <c r="J24" i="104"/>
  <c r="J25" i="104"/>
  <c r="J26" i="104"/>
  <c r="J27" i="104"/>
  <c r="J28" i="104"/>
  <c r="J29" i="104"/>
  <c r="J30" i="104"/>
  <c r="J31" i="104"/>
  <c r="J32" i="104"/>
  <c r="E7" i="104" l="1"/>
  <c r="J14" i="105"/>
  <c r="J22" i="105"/>
  <c r="J16" i="105"/>
  <c r="J36" i="105"/>
  <c r="J30" i="105"/>
  <c r="J18" i="105"/>
  <c r="J15" i="105"/>
  <c r="J9" i="105"/>
  <c r="K30" i="104"/>
  <c r="K24" i="104"/>
  <c r="K16" i="104"/>
  <c r="K10" i="104"/>
  <c r="I5" i="105"/>
  <c r="E6" i="105"/>
  <c r="J27" i="105"/>
  <c r="J11" i="105"/>
  <c r="J35" i="105"/>
  <c r="J41" i="105"/>
  <c r="J20" i="105"/>
  <c r="E6" i="104"/>
  <c r="K28" i="104"/>
  <c r="J5" i="104"/>
  <c r="J28" i="105"/>
  <c r="J31" i="105"/>
  <c r="J10" i="105"/>
  <c r="J21" i="105"/>
  <c r="J44" i="105"/>
  <c r="J42" i="105"/>
  <c r="J38" i="105"/>
  <c r="J32" i="105"/>
  <c r="J40" i="105"/>
  <c r="J26" i="105"/>
  <c r="J34" i="105"/>
  <c r="J39" i="105"/>
  <c r="J33" i="105"/>
  <c r="J37" i="105"/>
  <c r="J17" i="105"/>
  <c r="K15" i="104"/>
  <c r="K25" i="104"/>
  <c r="K29" i="104"/>
  <c r="K26" i="104"/>
  <c r="K31" i="104"/>
  <c r="K23" i="104"/>
  <c r="K18" i="104"/>
  <c r="K9" i="104"/>
  <c r="K32" i="104"/>
  <c r="K21" i="104"/>
  <c r="K13" i="104"/>
  <c r="K19" i="104"/>
  <c r="K14" i="104"/>
  <c r="K12" i="104"/>
  <c r="K27" i="104"/>
  <c r="K22" i="104"/>
  <c r="K17" i="104"/>
  <c r="K20" i="104"/>
  <c r="K11" i="104"/>
  <c r="J29" i="105"/>
  <c r="J25" i="105"/>
  <c r="J12" i="105"/>
  <c r="J24" i="105"/>
  <c r="J23" i="105"/>
  <c r="J13" i="105"/>
  <c r="J19" i="105"/>
  <c r="J43" i="105"/>
  <c r="E7" i="105" l="1"/>
  <c r="F7" i="104"/>
  <c r="J5" i="105"/>
  <c r="K5" i="104"/>
</calcChain>
</file>

<file path=xl/sharedStrings.xml><?xml version="1.0" encoding="utf-8"?>
<sst xmlns="http://schemas.openxmlformats.org/spreadsheetml/2006/main" count="2894" uniqueCount="996">
  <si>
    <t>UF</t>
  </si>
  <si>
    <t>Município</t>
  </si>
  <si>
    <t>IBGE</t>
  </si>
  <si>
    <t>RO</t>
  </si>
  <si>
    <t>AC</t>
  </si>
  <si>
    <t>AM</t>
  </si>
  <si>
    <t>RR</t>
  </si>
  <si>
    <t>PA</t>
  </si>
  <si>
    <t>AP</t>
  </si>
  <si>
    <t>TO</t>
  </si>
  <si>
    <t>MA</t>
  </si>
  <si>
    <t>PI</t>
  </si>
  <si>
    <t>Bom Jesus</t>
  </si>
  <si>
    <t>CE</t>
  </si>
  <si>
    <t>RN</t>
  </si>
  <si>
    <t>PB</t>
  </si>
  <si>
    <t>Santa Cecília</t>
  </si>
  <si>
    <t>PE</t>
  </si>
  <si>
    <t>Petrolândia</t>
  </si>
  <si>
    <t>AL</t>
  </si>
  <si>
    <t>Campo Alegre</t>
  </si>
  <si>
    <t>SE</t>
  </si>
  <si>
    <t>BA</t>
  </si>
  <si>
    <t>MG</t>
  </si>
  <si>
    <t>ES</t>
  </si>
  <si>
    <t>Anchieta</t>
  </si>
  <si>
    <t>RJ</t>
  </si>
  <si>
    <t>SP</t>
  </si>
  <si>
    <t>Vargem</t>
  </si>
  <si>
    <t>PR</t>
  </si>
  <si>
    <t>Turvo</t>
  </si>
  <si>
    <t>SC</t>
  </si>
  <si>
    <t>Abelardo Luz</t>
  </si>
  <si>
    <t>Araquari</t>
  </si>
  <si>
    <t>Araranguá</t>
  </si>
  <si>
    <t>Balneário Arroio do Silva</t>
  </si>
  <si>
    <t>Balneário Camboriú</t>
  </si>
  <si>
    <t>Balneário Barra do Sul</t>
  </si>
  <si>
    <t>Barra Velha</t>
  </si>
  <si>
    <t>Bocaina do Sul</t>
  </si>
  <si>
    <t>Bombinhas</t>
  </si>
  <si>
    <t>Caçador</t>
  </si>
  <si>
    <t>Camboriú</t>
  </si>
  <si>
    <t>Capão Alto</t>
  </si>
  <si>
    <t>Capivari de Baixo</t>
  </si>
  <si>
    <t>Chapadão do Lageado</t>
  </si>
  <si>
    <t>Chapecó</t>
  </si>
  <si>
    <t>Concórdia</t>
  </si>
  <si>
    <t>Corupá</t>
  </si>
  <si>
    <t>Criciúma</t>
  </si>
  <si>
    <t>Curitibanos</t>
  </si>
  <si>
    <t>Florianópolis</t>
  </si>
  <si>
    <t>Forquilhinha</t>
  </si>
  <si>
    <t>Fraiburgo</t>
  </si>
  <si>
    <t>Garuva</t>
  </si>
  <si>
    <t>Guaramirim</t>
  </si>
  <si>
    <t>Herval d'Oeste</t>
  </si>
  <si>
    <t>Içara</t>
  </si>
  <si>
    <t>Indaial</t>
  </si>
  <si>
    <t>Ipumirim</t>
  </si>
  <si>
    <t>Itajaí</t>
  </si>
  <si>
    <t>Itapema</t>
  </si>
  <si>
    <t>Jaraguá do Sul</t>
  </si>
  <si>
    <t>José Boiteux</t>
  </si>
  <si>
    <t>Lages</t>
  </si>
  <si>
    <t>Laguna</t>
  </si>
  <si>
    <t>Lebon Régis</t>
  </si>
  <si>
    <t>Lindóia do Sul</t>
  </si>
  <si>
    <t>Mondaí</t>
  </si>
  <si>
    <t>Navegantes</t>
  </si>
  <si>
    <t>Nova Trento</t>
  </si>
  <si>
    <t>Balneário Piçarras</t>
  </si>
  <si>
    <t>Pomerode</t>
  </si>
  <si>
    <t>Rio Negrinho</t>
  </si>
  <si>
    <t>Sangão</t>
  </si>
  <si>
    <t>Santo Amaro da Imperatriz</t>
  </si>
  <si>
    <t>São Ludgero</t>
  </si>
  <si>
    <t>São Miguel do Oeste</t>
  </si>
  <si>
    <t>Tijucas</t>
  </si>
  <si>
    <t>Timbó Grande</t>
  </si>
  <si>
    <t>Treze de Maio</t>
  </si>
  <si>
    <t>Tubarão</t>
  </si>
  <si>
    <t>Balneário Rincão</t>
  </si>
  <si>
    <t>RS</t>
  </si>
  <si>
    <t>MS</t>
  </si>
  <si>
    <t>MT</t>
  </si>
  <si>
    <t>GO</t>
  </si>
  <si>
    <t>DF</t>
  </si>
  <si>
    <t>Total</t>
  </si>
  <si>
    <t>420200</t>
  </si>
  <si>
    <t>420420</t>
  </si>
  <si>
    <t>420700</t>
  </si>
  <si>
    <t>422000</t>
  </si>
  <si>
    <t>420300</t>
  </si>
  <si>
    <t>420540</t>
  </si>
  <si>
    <t>420580</t>
  </si>
  <si>
    <t>420820</t>
  </si>
  <si>
    <t>421825</t>
  </si>
  <si>
    <t>Parcela 6 de 2023</t>
  </si>
  <si>
    <t>CNES 04/2023</t>
  </si>
  <si>
    <t>CNES 05/2023</t>
  </si>
  <si>
    <t>CNES 06/2023</t>
  </si>
  <si>
    <t>Parcela 7 de 2023</t>
  </si>
  <si>
    <t>Total de equipes credenciadas</t>
  </si>
  <si>
    <t>Homologação de equipes de Saúde da Família - eSF</t>
  </si>
  <si>
    <t>25000.069468/2023-44</t>
  </si>
  <si>
    <t>420130</t>
  </si>
  <si>
    <t>420205</t>
  </si>
  <si>
    <t>420245</t>
  </si>
  <si>
    <t>420320</t>
  </si>
  <si>
    <t>420325</t>
  </si>
  <si>
    <t>420419</t>
  </si>
  <si>
    <t>420460</t>
  </si>
  <si>
    <t>420545</t>
  </si>
  <si>
    <t>420670</t>
  </si>
  <si>
    <t>420750</t>
  </si>
  <si>
    <t>420830</t>
  </si>
  <si>
    <t>420915</t>
  </si>
  <si>
    <t>420930</t>
  </si>
  <si>
    <t>420940</t>
  </si>
  <si>
    <t>421130</t>
  </si>
  <si>
    <t>421320</t>
  </si>
  <si>
    <t>421500</t>
  </si>
  <si>
    <t>421545</t>
  </si>
  <si>
    <t>421720</t>
  </si>
  <si>
    <t>421800</t>
  </si>
  <si>
    <t>Portaria (s) de monitoramento</t>
  </si>
  <si>
    <t>Cred 1</t>
  </si>
  <si>
    <t>Cred 2</t>
  </si>
  <si>
    <t>nº 425/2023</t>
  </si>
  <si>
    <t>nº431/2023</t>
  </si>
  <si>
    <t>421880</t>
  </si>
  <si>
    <t>421870</t>
  </si>
  <si>
    <t>421840</t>
  </si>
  <si>
    <t>421700</t>
  </si>
  <si>
    <t>421570</t>
  </si>
  <si>
    <t>421550</t>
  </si>
  <si>
    <t>421150</t>
  </si>
  <si>
    <t>421100</t>
  </si>
  <si>
    <t>420985</t>
  </si>
  <si>
    <t>420970</t>
  </si>
  <si>
    <t>420890</t>
  </si>
  <si>
    <t>420770</t>
  </si>
  <si>
    <t>420650</t>
  </si>
  <si>
    <t>420550</t>
  </si>
  <si>
    <t>420480</t>
  </si>
  <si>
    <t>420450</t>
  </si>
  <si>
    <t>420430</t>
  </si>
  <si>
    <t>420395</t>
  </si>
  <si>
    <t>420330</t>
  </si>
  <si>
    <t>420243</t>
  </si>
  <si>
    <t>420210</t>
  </si>
  <si>
    <t>421280</t>
  </si>
  <si>
    <t>420195</t>
  </si>
  <si>
    <t>420140</t>
  </si>
  <si>
    <t>420010</t>
  </si>
  <si>
    <t>Homologação de equipes de Atenção Primária - eAP</t>
  </si>
  <si>
    <t>Parcela 8 de 2023</t>
  </si>
  <si>
    <t>Homologação de equipes de Saúde Bucal 40 horas - eSB</t>
  </si>
  <si>
    <t>Blumenau</t>
  </si>
  <si>
    <t>Caibi</t>
  </si>
  <si>
    <t>Gaspar</t>
  </si>
  <si>
    <t>Guabiruba</t>
  </si>
  <si>
    <t>Jacinto Machado</t>
  </si>
  <si>
    <t>Joinville</t>
  </si>
  <si>
    <t>Lontras</t>
  </si>
  <si>
    <t>Morro da Fumaça</t>
  </si>
  <si>
    <t>Nova Veneza</t>
  </si>
  <si>
    <t>Palhoça</t>
  </si>
  <si>
    <t>Rio das Antas</t>
  </si>
  <si>
    <t>Salete</t>
  </si>
  <si>
    <t>Saudades</t>
  </si>
  <si>
    <t>Timbé do Sul</t>
  </si>
  <si>
    <t>420240</t>
  </si>
  <si>
    <t>420310</t>
  </si>
  <si>
    <t>420590</t>
  </si>
  <si>
    <t>420630</t>
  </si>
  <si>
    <t>420870</t>
  </si>
  <si>
    <t>420910</t>
  </si>
  <si>
    <t>420990</t>
  </si>
  <si>
    <t>421120</t>
  </si>
  <si>
    <t>421160</t>
  </si>
  <si>
    <t>421190</t>
  </si>
  <si>
    <t>421270</t>
  </si>
  <si>
    <t>421440</t>
  </si>
  <si>
    <t>421530</t>
  </si>
  <si>
    <t>421730</t>
  </si>
  <si>
    <t>421810</t>
  </si>
  <si>
    <t>Homologação de equipes de Saúde Bucal com carga horária diferenciada - eSB</t>
  </si>
  <si>
    <t>Arroio Trinta</t>
  </si>
  <si>
    <t>Braço do Norte</t>
  </si>
  <si>
    <t>Dona Emma</t>
  </si>
  <si>
    <t>Imbuia</t>
  </si>
  <si>
    <t>Modelo</t>
  </si>
  <si>
    <t>420160</t>
  </si>
  <si>
    <t>420280</t>
  </si>
  <si>
    <t>420510</t>
  </si>
  <si>
    <t>420740</t>
  </si>
  <si>
    <t>421090</t>
  </si>
  <si>
    <t>Implantação de Agentes Comunitários de Saúde</t>
  </si>
  <si>
    <t>251450</t>
  </si>
  <si>
    <t>São José de Piranhas</t>
  </si>
  <si>
    <t>420060</t>
  </si>
  <si>
    <t>Águas Mornas</t>
  </si>
  <si>
    <t>420080</t>
  </si>
  <si>
    <t>420150</t>
  </si>
  <si>
    <t>Armazém</t>
  </si>
  <si>
    <t>420207</t>
  </si>
  <si>
    <t>Balneário Gaivota</t>
  </si>
  <si>
    <t>420213</t>
  </si>
  <si>
    <t>Bela Vista do Toldo</t>
  </si>
  <si>
    <t>420220</t>
  </si>
  <si>
    <t>Benedito Novo</t>
  </si>
  <si>
    <t>420253</t>
  </si>
  <si>
    <t>420370</t>
  </si>
  <si>
    <t>Canelinha</t>
  </si>
  <si>
    <t>420425</t>
  </si>
  <si>
    <t>Cocal do Sul</t>
  </si>
  <si>
    <t>420500</t>
  </si>
  <si>
    <t>Dionísio Cerqueira</t>
  </si>
  <si>
    <t>420610</t>
  </si>
  <si>
    <t>Grão Pará</t>
  </si>
  <si>
    <t>420620</t>
  </si>
  <si>
    <t>Gravatal</t>
  </si>
  <si>
    <t>420660</t>
  </si>
  <si>
    <t>Guarujá do Sul</t>
  </si>
  <si>
    <t>420690</t>
  </si>
  <si>
    <t>Ibirama</t>
  </si>
  <si>
    <t>420710</t>
  </si>
  <si>
    <t>Ilhota</t>
  </si>
  <si>
    <t>420765</t>
  </si>
  <si>
    <t>Iporã do Oeste</t>
  </si>
  <si>
    <t>420880</t>
  </si>
  <si>
    <t>Jaguaruna</t>
  </si>
  <si>
    <t>421003</t>
  </si>
  <si>
    <t>Luzerna</t>
  </si>
  <si>
    <t>421020</t>
  </si>
  <si>
    <t>Major Gercino</t>
  </si>
  <si>
    <t>421030</t>
  </si>
  <si>
    <t>Major Vieira</t>
  </si>
  <si>
    <t>421105</t>
  </si>
  <si>
    <t>Monte Carlo</t>
  </si>
  <si>
    <t>421170</t>
  </si>
  <si>
    <t>Orleans</t>
  </si>
  <si>
    <t>421175</t>
  </si>
  <si>
    <t>Otacílio Costa</t>
  </si>
  <si>
    <t>421180</t>
  </si>
  <si>
    <t>Ouro</t>
  </si>
  <si>
    <t>421225</t>
  </si>
  <si>
    <t>Passo de Torres</t>
  </si>
  <si>
    <t>421400</t>
  </si>
  <si>
    <t>Presidente Getúlio</t>
  </si>
  <si>
    <t>421470</t>
  </si>
  <si>
    <t>Rio dos Cedros</t>
  </si>
  <si>
    <t>421510</t>
  </si>
  <si>
    <t>Rodeio</t>
  </si>
  <si>
    <t>421580</t>
  </si>
  <si>
    <t>São Bento do Sul</t>
  </si>
  <si>
    <t>421625</t>
  </si>
  <si>
    <t>São João do Oeste</t>
  </si>
  <si>
    <t>421760</t>
  </si>
  <si>
    <t>Siderópolis</t>
  </si>
  <si>
    <t>421770</t>
  </si>
  <si>
    <t>Sombrio</t>
  </si>
  <si>
    <t>421835</t>
  </si>
  <si>
    <t>Treviso</t>
  </si>
  <si>
    <t>421985</t>
  </si>
  <si>
    <t>Zortéa</t>
  </si>
  <si>
    <t>Implantações do Programa Saúde na Hora - SnH</t>
  </si>
  <si>
    <t>nº 441/2023</t>
  </si>
  <si>
    <t>420020</t>
  </si>
  <si>
    <t>420260</t>
  </si>
  <si>
    <t>420350</t>
  </si>
  <si>
    <t>421050</t>
  </si>
  <si>
    <t>421230</t>
  </si>
  <si>
    <t>421535</t>
  </si>
  <si>
    <t>421660</t>
  </si>
  <si>
    <t>421920</t>
  </si>
  <si>
    <t>Paulo Lopes</t>
  </si>
  <si>
    <t>nº 432/2023</t>
  </si>
  <si>
    <t>Implantações do Programa Informatiza APS</t>
  </si>
  <si>
    <t>420090</t>
  </si>
  <si>
    <t>420190</t>
  </si>
  <si>
    <t>420208</t>
  </si>
  <si>
    <t>420230</t>
  </si>
  <si>
    <t>420250</t>
  </si>
  <si>
    <t>420285</t>
  </si>
  <si>
    <t>420290</t>
  </si>
  <si>
    <t>420360</t>
  </si>
  <si>
    <t>420380</t>
  </si>
  <si>
    <t>420400</t>
  </si>
  <si>
    <t>420415</t>
  </si>
  <si>
    <t>420435</t>
  </si>
  <si>
    <t>420515</t>
  </si>
  <si>
    <t>420570</t>
  </si>
  <si>
    <t>420600</t>
  </si>
  <si>
    <t>420640</t>
  </si>
  <si>
    <t>420665</t>
  </si>
  <si>
    <t>420768</t>
  </si>
  <si>
    <t>420810</t>
  </si>
  <si>
    <t>420950</t>
  </si>
  <si>
    <t>421080</t>
  </si>
  <si>
    <t>421210</t>
  </si>
  <si>
    <t>421220</t>
  </si>
  <si>
    <t>421250</t>
  </si>
  <si>
    <t>421370</t>
  </si>
  <si>
    <t>421380</t>
  </si>
  <si>
    <t>421565</t>
  </si>
  <si>
    <t>421600</t>
  </si>
  <si>
    <t>421630</t>
  </si>
  <si>
    <t>421635</t>
  </si>
  <si>
    <t>421725</t>
  </si>
  <si>
    <t>421820</t>
  </si>
  <si>
    <t>421830</t>
  </si>
  <si>
    <t>421850</t>
  </si>
  <si>
    <t>421860</t>
  </si>
  <si>
    <t>421917</t>
  </si>
  <si>
    <t>421930</t>
  </si>
  <si>
    <t>421935</t>
  </si>
  <si>
    <t>25000.017134/2023-95</t>
  </si>
  <si>
    <t>25000.033408/2023-93</t>
  </si>
  <si>
    <t>25000.016505/2023-11</t>
  </si>
  <si>
    <t>25000.016511/2023-79</t>
  </si>
  <si>
    <t>25000.012019/2023-24</t>
  </si>
  <si>
    <t>HOMOLOGAÇÃO</t>
  </si>
  <si>
    <t>Quantidade de equipes credenciadas, por portaria</t>
  </si>
  <si>
    <t>Portaria (s) de Credenciamento GM/MS nº (s)</t>
  </si>
  <si>
    <t>425/2023</t>
  </si>
  <si>
    <t>431/2023</t>
  </si>
  <si>
    <t>Total de equipes implantadas</t>
  </si>
  <si>
    <t>Homologado</t>
  </si>
  <si>
    <t>Saldo para</t>
  </si>
  <si>
    <t>Homologação</t>
  </si>
  <si>
    <t>Quantidade de equipes credenciadas</t>
  </si>
  <si>
    <t>% implantação</t>
  </si>
  <si>
    <t>Total de equipes implantadas e % implantação</t>
  </si>
  <si>
    <t>IMPLANTAÇÃO</t>
  </si>
  <si>
    <t>SÃO JOÃO BATISTA</t>
  </si>
  <si>
    <t>AURORA</t>
  </si>
  <si>
    <t>PETROLÂNDIA</t>
  </si>
  <si>
    <t>MARAVILHA</t>
  </si>
  <si>
    <t>VARGEM BONITA</t>
  </si>
  <si>
    <t>PRAIA GRANDE</t>
  </si>
  <si>
    <t>SALTINHO</t>
  </si>
  <si>
    <t>TURVO</t>
  </si>
  <si>
    <t>AGROLÂNDIA</t>
  </si>
  <si>
    <t>ÁGUAS MORNAS</t>
  </si>
  <si>
    <t>ANGELINA</t>
  </si>
  <si>
    <t>ARAQUARI</t>
  </si>
  <si>
    <t>BALNEÁRIO BARRA DO SUL</t>
  </si>
  <si>
    <t>BANDEIRANTE</t>
  </si>
  <si>
    <t>BIGUAÇU</t>
  </si>
  <si>
    <t>BLUMENAU</t>
  </si>
  <si>
    <t>BOCAINA DO SUL</t>
  </si>
  <si>
    <t>BOM JARDIM DA SERRA</t>
  </si>
  <si>
    <t>BRAÇO DO NORTE</t>
  </si>
  <si>
    <t>BRAÇO DO TROMBUDO</t>
  </si>
  <si>
    <t>BRUSQUE</t>
  </si>
  <si>
    <t>CAÇADOR</t>
  </si>
  <si>
    <t>CAMBORIÚ</t>
  </si>
  <si>
    <t>CAMPOS NOVOS</t>
  </si>
  <si>
    <t>CANELINHA</t>
  </si>
  <si>
    <t>CANOINHAS</t>
  </si>
  <si>
    <t>CAPIVARI DE BAIXO</t>
  </si>
  <si>
    <t>CATANDUVAS</t>
  </si>
  <si>
    <t>CELSO RAMOS</t>
  </si>
  <si>
    <t>CHAPADÃO DO LAGEADO</t>
  </si>
  <si>
    <t>CHAPECÓ</t>
  </si>
  <si>
    <t>CONCÓRDIA</t>
  </si>
  <si>
    <t>CORDILHEIRA ALTA</t>
  </si>
  <si>
    <t>DONA EMMA</t>
  </si>
  <si>
    <t>DOUTOR PEDRINHO</t>
  </si>
  <si>
    <t>FLORIANÓPOLIS</t>
  </si>
  <si>
    <t>FORQUILHINHA</t>
  </si>
  <si>
    <t>FRAIBURGO</t>
  </si>
  <si>
    <t>GAROPABA</t>
  </si>
  <si>
    <t>GASPAR</t>
  </si>
  <si>
    <t>GOVERNADOR CELSO RAMOS</t>
  </si>
  <si>
    <t>GRAVATAL</t>
  </si>
  <si>
    <t>GUABIRUBA</t>
  </si>
  <si>
    <t>GUARACIABA</t>
  </si>
  <si>
    <t>GUATAMBÚ</t>
  </si>
  <si>
    <t>IBIRAMA</t>
  </si>
  <si>
    <t>INDAIAL</t>
  </si>
  <si>
    <t>IPUAÇU</t>
  </si>
  <si>
    <t>ITAIÓPOLIS</t>
  </si>
  <si>
    <t>ITAJAÍ</t>
  </si>
  <si>
    <t>ITAPEMA</t>
  </si>
  <si>
    <t>JACINTO MACHADO</t>
  </si>
  <si>
    <t>JARAGUÁ DO SUL</t>
  </si>
  <si>
    <t>JOINVILLE</t>
  </si>
  <si>
    <t>LAGUNA</t>
  </si>
  <si>
    <t>LAURENTINO</t>
  </si>
  <si>
    <t>LONTRAS</t>
  </si>
  <si>
    <t>LUZERNA</t>
  </si>
  <si>
    <t>MAJOR GERCINO</t>
  </si>
  <si>
    <t>MAJOR VIEIRA</t>
  </si>
  <si>
    <t>MELEIRO</t>
  </si>
  <si>
    <t>MONTE CARLO</t>
  </si>
  <si>
    <t>MORRO DA FUMAÇA</t>
  </si>
  <si>
    <t>NOVA VENEZA</t>
  </si>
  <si>
    <t>ORLEANS</t>
  </si>
  <si>
    <t>PALHOÇA</t>
  </si>
  <si>
    <t>PALMITOS</t>
  </si>
  <si>
    <t>PAPANDUVA</t>
  </si>
  <si>
    <t>PASSO DE TORRES</t>
  </si>
  <si>
    <t>PENHA</t>
  </si>
  <si>
    <t>POUSO REDONDO</t>
  </si>
  <si>
    <t>RIO DAS ANTAS</t>
  </si>
  <si>
    <t>RIO NEGRINHO</t>
  </si>
  <si>
    <t>RODEIO</t>
  </si>
  <si>
    <t>SANTA ROSA DO SUL</t>
  </si>
  <si>
    <t>SÃO BENTO DO SUL</t>
  </si>
  <si>
    <t>SÃO CARLOS</t>
  </si>
  <si>
    <t>SÃO JOÃO DO ITAPERIÚ</t>
  </si>
  <si>
    <t>SÃO JOSÉ</t>
  </si>
  <si>
    <t>SÃO MIGUEL DO OESTE</t>
  </si>
  <si>
    <t>SÃO PEDRO DE ALCÂNTARA</t>
  </si>
  <si>
    <t>SIDERÓPOLIS</t>
  </si>
  <si>
    <t>TIMBÓ</t>
  </si>
  <si>
    <t>TIMBÓ GRANDE</t>
  </si>
  <si>
    <t>TRÊS BARRAS</t>
  </si>
  <si>
    <t>TREZE TÍLIAS</t>
  </si>
  <si>
    <t>TROMBUDO CENTRAL</t>
  </si>
  <si>
    <t>VIDEIRA</t>
  </si>
  <si>
    <t>VITOR MEIRELES</t>
  </si>
  <si>
    <t>BALNEÁRIO RINCÃO</t>
  </si>
  <si>
    <t>Gestão</t>
  </si>
  <si>
    <t>INE</t>
  </si>
  <si>
    <t>nº 408/2023</t>
  </si>
  <si>
    <t>Municipal</t>
  </si>
  <si>
    <t>0001549375</t>
  </si>
  <si>
    <t>0002239957</t>
  </si>
  <si>
    <t>0002234785</t>
  </si>
  <si>
    <t>Homologação de equipe de Atenção Primária Prisional - eAPP</t>
  </si>
  <si>
    <t>0001607960</t>
  </si>
  <si>
    <t>0002247143</t>
  </si>
  <si>
    <t>0000410691</t>
  </si>
  <si>
    <t>0002221039</t>
  </si>
  <si>
    <t>0002217112</t>
  </si>
  <si>
    <t>0002217120</t>
  </si>
  <si>
    <t>Coordenação de Habilitação e Credenciamento da Aternção Primária - COHC</t>
  </si>
  <si>
    <t>Coordenação-Geral de Programação de Financiamento da Atenção Primária - CGFAP</t>
  </si>
  <si>
    <t>Secretaria de Atenção Primária à Saúde - SAPS</t>
  </si>
  <si>
    <t>Implantação de Laboratório Regional de Prótese Dentária - LRPD</t>
  </si>
  <si>
    <t>0001736442</t>
  </si>
  <si>
    <t>0001705725</t>
  </si>
  <si>
    <t>0002038358</t>
  </si>
  <si>
    <t>0002078139</t>
  </si>
  <si>
    <t>0002076349</t>
  </si>
  <si>
    <t>0002097710</t>
  </si>
  <si>
    <t>0002196972</t>
  </si>
  <si>
    <t>0000415324</t>
  </si>
  <si>
    <t>0002195127</t>
  </si>
  <si>
    <t>0002037750</t>
  </si>
  <si>
    <t>0002038706</t>
  </si>
  <si>
    <t>0002038625</t>
  </si>
  <si>
    <t>0002066602</t>
  </si>
  <si>
    <t>0002029316</t>
  </si>
  <si>
    <t>0002066629</t>
  </si>
  <si>
    <t>0002067730</t>
  </si>
  <si>
    <t>0002067757</t>
  </si>
  <si>
    <t>0002076314</t>
  </si>
  <si>
    <t>0001970046</t>
  </si>
  <si>
    <t>0002204266</t>
  </si>
  <si>
    <t>0002189011</t>
  </si>
  <si>
    <t>0001705741</t>
  </si>
  <si>
    <t>0001705768</t>
  </si>
  <si>
    <t>0002229498</t>
  </si>
  <si>
    <t>0002076306</t>
  </si>
  <si>
    <t>0002029251</t>
  </si>
  <si>
    <t>0002029308</t>
  </si>
  <si>
    <t>0002216051</t>
  </si>
  <si>
    <t>0002038641</t>
  </si>
  <si>
    <t>0002066610</t>
  </si>
  <si>
    <t>0002038676</t>
  </si>
  <si>
    <t>0002028050</t>
  </si>
  <si>
    <t>0002029286</t>
  </si>
  <si>
    <t>0001692879</t>
  </si>
  <si>
    <t>0002216043</t>
  </si>
  <si>
    <t>0002137046</t>
  </si>
  <si>
    <t>0000415332</t>
  </si>
  <si>
    <t>0002038323</t>
  </si>
  <si>
    <t>0002066599</t>
  </si>
  <si>
    <t>0002216078</t>
  </si>
  <si>
    <t>0002216000</t>
  </si>
  <si>
    <t>0002170329</t>
  </si>
  <si>
    <t>0001700820</t>
  </si>
  <si>
    <t>0001705717</t>
  </si>
  <si>
    <t>0001705679</t>
  </si>
  <si>
    <t>0002029278</t>
  </si>
  <si>
    <t>0002067773</t>
  </si>
  <si>
    <t>0002076322</t>
  </si>
  <si>
    <t>0002078198</t>
  </si>
  <si>
    <t>0002076330</t>
  </si>
  <si>
    <t>0002067781</t>
  </si>
  <si>
    <t>0000415316</t>
  </si>
  <si>
    <t>0001705733</t>
  </si>
  <si>
    <t>0002038293</t>
  </si>
  <si>
    <t>0002037726</t>
  </si>
  <si>
    <t>0002037718</t>
  </si>
  <si>
    <t>0002216027</t>
  </si>
  <si>
    <t>0002161133</t>
  </si>
  <si>
    <t>0002137054</t>
  </si>
  <si>
    <t>0001700855</t>
  </si>
  <si>
    <t>0002188988</t>
  </si>
  <si>
    <t>0001705695</t>
  </si>
  <si>
    <t>0001992481</t>
  </si>
  <si>
    <t>0002038315</t>
  </si>
  <si>
    <t>0002037688</t>
  </si>
  <si>
    <t>0002038609</t>
  </si>
  <si>
    <t>0002067749</t>
  </si>
  <si>
    <t>0002216086</t>
  </si>
  <si>
    <t>0002056453</t>
  </si>
  <si>
    <t>0001979760</t>
  </si>
  <si>
    <t>0002104407</t>
  </si>
  <si>
    <t>0002138565</t>
  </si>
  <si>
    <t>0001876279</t>
  </si>
  <si>
    <t>0002003775</t>
  </si>
  <si>
    <t>0002005026</t>
  </si>
  <si>
    <t>0002079267</t>
  </si>
  <si>
    <t>0001717332</t>
  </si>
  <si>
    <t>0002208938</t>
  </si>
  <si>
    <t>0001709798</t>
  </si>
  <si>
    <t>0002127555</t>
  </si>
  <si>
    <t>0002216108</t>
  </si>
  <si>
    <t>0002182548</t>
  </si>
  <si>
    <t>0000405698</t>
  </si>
  <si>
    <t>0001576631</t>
  </si>
  <si>
    <t>0000403695</t>
  </si>
  <si>
    <t>0000403423</t>
  </si>
  <si>
    <t>0002209160</t>
  </si>
  <si>
    <t>0000406732</t>
  </si>
  <si>
    <t>0001549529</t>
  </si>
  <si>
    <t>0000403369</t>
  </si>
  <si>
    <t>0000402249</t>
  </si>
  <si>
    <t>0000402508</t>
  </si>
  <si>
    <t>0000402982</t>
  </si>
  <si>
    <t>0000407275</t>
  </si>
  <si>
    <t>0000409596</t>
  </si>
  <si>
    <t>0000401838</t>
  </si>
  <si>
    <t>0002232251</t>
  </si>
  <si>
    <t>0002232871</t>
  </si>
  <si>
    <t>0002232464</t>
  </si>
  <si>
    <t>0002232480</t>
  </si>
  <si>
    <t>0002232979</t>
  </si>
  <si>
    <t>0002232227</t>
  </si>
  <si>
    <t>0002232588</t>
  </si>
  <si>
    <t>0000417351</t>
  </si>
  <si>
    <t>0000415448</t>
  </si>
  <si>
    <t>0002251337</t>
  </si>
  <si>
    <t>0000414433</t>
  </si>
  <si>
    <t>0001481894</t>
  </si>
  <si>
    <t>0001582615</t>
  </si>
  <si>
    <t>0000401056</t>
  </si>
  <si>
    <t>0002139480</t>
  </si>
  <si>
    <t>0000410101</t>
  </si>
  <si>
    <t>0002188805</t>
  </si>
  <si>
    <t>0002183919</t>
  </si>
  <si>
    <t>0001586998</t>
  </si>
  <si>
    <t>0000401013</t>
  </si>
  <si>
    <t>0002204134</t>
  </si>
  <si>
    <t>0002198231</t>
  </si>
  <si>
    <t>0001570498</t>
  </si>
  <si>
    <t>0002172623</t>
  </si>
  <si>
    <t>0000403717</t>
  </si>
  <si>
    <t>0000403490</t>
  </si>
  <si>
    <t>0000403814</t>
  </si>
  <si>
    <t>0000403733</t>
  </si>
  <si>
    <t>0000403407</t>
  </si>
  <si>
    <t>0000401935</t>
  </si>
  <si>
    <t>0001605682</t>
  </si>
  <si>
    <t>0001589628</t>
  </si>
  <si>
    <t>0001577727</t>
  </si>
  <si>
    <t>0000402346</t>
  </si>
  <si>
    <t>0000402281</t>
  </si>
  <si>
    <t>0000402338</t>
  </si>
  <si>
    <t>0000402230</t>
  </si>
  <si>
    <t>0000403210</t>
  </si>
  <si>
    <t>0002232170</t>
  </si>
  <si>
    <t>0002232405</t>
  </si>
  <si>
    <t>0000418250</t>
  </si>
  <si>
    <t>0000415944</t>
  </si>
  <si>
    <t>0000416185</t>
  </si>
  <si>
    <t>0001653067</t>
  </si>
  <si>
    <t>0000411477</t>
  </si>
  <si>
    <t>0001680749</t>
  </si>
  <si>
    <t>0000407356</t>
  </si>
  <si>
    <t>0002238632</t>
  </si>
  <si>
    <t>0000401188</t>
  </si>
  <si>
    <t>0002267926</t>
  </si>
  <si>
    <t>0002276267</t>
  </si>
  <si>
    <t>0002289377</t>
  </si>
  <si>
    <t>0001550411</t>
  </si>
  <si>
    <t>0000410306</t>
  </si>
  <si>
    <t>0002016869</t>
  </si>
  <si>
    <t>0000407518</t>
  </si>
  <si>
    <t>0002194961</t>
  </si>
  <si>
    <t>0002092204</t>
  </si>
  <si>
    <t>0001522027</t>
  </si>
  <si>
    <t>0000403830</t>
  </si>
  <si>
    <t>0000403547</t>
  </si>
  <si>
    <t>0000403563</t>
  </si>
  <si>
    <t>0000403679</t>
  </si>
  <si>
    <t>0001487523</t>
  </si>
  <si>
    <t>0000403474</t>
  </si>
  <si>
    <t>0000406759</t>
  </si>
  <si>
    <t>0000406716</t>
  </si>
  <si>
    <t>0000405051</t>
  </si>
  <si>
    <t>0000403342</t>
  </si>
  <si>
    <t>0000407348</t>
  </si>
  <si>
    <t>0001695436</t>
  </si>
  <si>
    <t>0000402273</t>
  </si>
  <si>
    <t>0000402400</t>
  </si>
  <si>
    <t>0000415340</t>
  </si>
  <si>
    <t>0001649000</t>
  </si>
  <si>
    <t>0000402028</t>
  </si>
  <si>
    <t>0000402036</t>
  </si>
  <si>
    <t>0000412279</t>
  </si>
  <si>
    <t>0000408298</t>
  </si>
  <si>
    <t>0002232375</t>
  </si>
  <si>
    <t>0002232545</t>
  </si>
  <si>
    <t>0002232456</t>
  </si>
  <si>
    <t>0002232332</t>
  </si>
  <si>
    <t>0002232340</t>
  </si>
  <si>
    <t>0002232448</t>
  </si>
  <si>
    <t>0002232537</t>
  </si>
  <si>
    <t>0002232219</t>
  </si>
  <si>
    <t>0002232987</t>
  </si>
  <si>
    <t>0002232499</t>
  </si>
  <si>
    <t>0000408735</t>
  </si>
  <si>
    <t>0000415413</t>
  </si>
  <si>
    <t>0000416134</t>
  </si>
  <si>
    <t>0002201801</t>
  </si>
  <si>
    <t>0001669443</t>
  </si>
  <si>
    <t>0000411353</t>
  </si>
  <si>
    <t>0000411345</t>
  </si>
  <si>
    <t>0000411434</t>
  </si>
  <si>
    <t>0002238640</t>
  </si>
  <si>
    <t>0002238675</t>
  </si>
  <si>
    <t>0002238683</t>
  </si>
  <si>
    <t>0002198363</t>
  </si>
  <si>
    <t>0002282038</t>
  </si>
  <si>
    <t>0002136767</t>
  </si>
  <si>
    <t>0000410330</t>
  </si>
  <si>
    <t>0002005050</t>
  </si>
  <si>
    <t>0002138352</t>
  </si>
  <si>
    <t>0002199688</t>
  </si>
  <si>
    <t>0002208946</t>
  </si>
  <si>
    <t>0002127067</t>
  </si>
  <si>
    <t>0000403539</t>
  </si>
  <si>
    <t>0000414255</t>
  </si>
  <si>
    <t>0000408727</t>
  </si>
  <si>
    <t>0002130858</t>
  </si>
  <si>
    <t>0001646117</t>
  </si>
  <si>
    <t>0000409839</t>
  </si>
  <si>
    <t>0000412171</t>
  </si>
  <si>
    <t>0000402206</t>
  </si>
  <si>
    <t>0000402303</t>
  </si>
  <si>
    <t>0000402443</t>
  </si>
  <si>
    <t>0000402354</t>
  </si>
  <si>
    <t>0001651641</t>
  </si>
  <si>
    <t>0002235005</t>
  </si>
  <si>
    <t>0002208504</t>
  </si>
  <si>
    <t>0000408328</t>
  </si>
  <si>
    <t>0000408379</t>
  </si>
  <si>
    <t>0002232197</t>
  </si>
  <si>
    <t>0002232510</t>
  </si>
  <si>
    <t>0002232936</t>
  </si>
  <si>
    <t>0002232596</t>
  </si>
  <si>
    <t>0002232472</t>
  </si>
  <si>
    <t>0000401447</t>
  </si>
  <si>
    <t>0002249863</t>
  </si>
  <si>
    <t>0000413402</t>
  </si>
  <si>
    <t>0000400106</t>
  </si>
  <si>
    <t>0002248891</t>
  </si>
  <si>
    <t>0002253631</t>
  </si>
  <si>
    <t>0001708120</t>
  </si>
  <si>
    <t>0000411450</t>
  </si>
  <si>
    <t>0000416835</t>
  </si>
  <si>
    <t>0001663089</t>
  </si>
  <si>
    <t>0000401005</t>
  </si>
  <si>
    <t>0002198592</t>
  </si>
  <si>
    <t>0002198606</t>
  </si>
  <si>
    <t>0002275112</t>
  </si>
  <si>
    <t>0002278200</t>
  </si>
  <si>
    <t>0002277611</t>
  </si>
  <si>
    <t>0001683071</t>
  </si>
  <si>
    <t>0002162857</t>
  </si>
  <si>
    <t>0000403865</t>
  </si>
  <si>
    <t>0000403792</t>
  </si>
  <si>
    <t>0000407054</t>
  </si>
  <si>
    <t>0000414247</t>
  </si>
  <si>
    <t>0002234246</t>
  </si>
  <si>
    <t>0000406767</t>
  </si>
  <si>
    <t>0001516264</t>
  </si>
  <si>
    <t>0000409847</t>
  </si>
  <si>
    <t>0000413658</t>
  </si>
  <si>
    <t>0000402397</t>
  </si>
  <si>
    <t>0000402362</t>
  </si>
  <si>
    <t>0000402451</t>
  </si>
  <si>
    <t>0001547399</t>
  </si>
  <si>
    <t>0001618016</t>
  </si>
  <si>
    <t>0001619969</t>
  </si>
  <si>
    <t>0000408344</t>
  </si>
  <si>
    <t>0002232286</t>
  </si>
  <si>
    <t>0000401900</t>
  </si>
  <si>
    <t>0002232367</t>
  </si>
  <si>
    <t>0002232553</t>
  </si>
  <si>
    <t>0002232278</t>
  </si>
  <si>
    <t>0002232995</t>
  </si>
  <si>
    <t>0002232243</t>
  </si>
  <si>
    <t>0002232529</t>
  </si>
  <si>
    <t>0002233010</t>
  </si>
  <si>
    <t>0000417386</t>
  </si>
  <si>
    <t>0000415421</t>
  </si>
  <si>
    <t>0001694278</t>
  </si>
  <si>
    <t>0001691201</t>
  </si>
  <si>
    <t>0000402575</t>
  </si>
  <si>
    <t>0002202727</t>
  </si>
  <si>
    <t>0002278219</t>
  </si>
  <si>
    <t>0002276909</t>
  </si>
  <si>
    <t>0002276887</t>
  </si>
  <si>
    <t>0002276925</t>
  </si>
  <si>
    <t>0002275449</t>
  </si>
  <si>
    <t>0002126281</t>
  </si>
  <si>
    <t>0002046857</t>
  </si>
  <si>
    <t>0002138735</t>
  </si>
  <si>
    <t>0002186365</t>
  </si>
  <si>
    <t>0002161672</t>
  </si>
  <si>
    <t>0000403725</t>
  </si>
  <si>
    <t>0000403687</t>
  </si>
  <si>
    <t>0000407046</t>
  </si>
  <si>
    <t>0001627279</t>
  </si>
  <si>
    <t>0000403105</t>
  </si>
  <si>
    <t>0001691813</t>
  </si>
  <si>
    <t>0000413461</t>
  </si>
  <si>
    <t>0000413488</t>
  </si>
  <si>
    <t>0000402419</t>
  </si>
  <si>
    <t>0000402257</t>
  </si>
  <si>
    <t>0001617389</t>
  </si>
  <si>
    <t>0000402494</t>
  </si>
  <si>
    <t>0000402478</t>
  </si>
  <si>
    <t>0000402389</t>
  </si>
  <si>
    <t>0001672703</t>
  </si>
  <si>
    <t>0002241870</t>
  </si>
  <si>
    <t>0000409618</t>
  </si>
  <si>
    <t>0002232324</t>
  </si>
  <si>
    <t>0002232960</t>
  </si>
  <si>
    <t>0002232421</t>
  </si>
  <si>
    <t>0000401587</t>
  </si>
  <si>
    <t>0002232308</t>
  </si>
  <si>
    <t>0002232855</t>
  </si>
  <si>
    <t>0002232200</t>
  </si>
  <si>
    <t>0002232502</t>
  </si>
  <si>
    <t>0000405876</t>
  </si>
  <si>
    <t>0001524712</t>
  </si>
  <si>
    <t>0002197855</t>
  </si>
  <si>
    <t>0000417246</t>
  </si>
  <si>
    <t>0002001101</t>
  </si>
  <si>
    <t>0001698702</t>
  </si>
  <si>
    <t>0002229471</t>
  </si>
  <si>
    <t>0000399922</t>
  </si>
  <si>
    <t>0000400823</t>
  </si>
  <si>
    <t>0000406937</t>
  </si>
  <si>
    <t>0002239353</t>
  </si>
  <si>
    <t>0002279517</t>
  </si>
  <si>
    <t>0002138646</t>
  </si>
  <si>
    <t>0002136724</t>
  </si>
  <si>
    <t>0002007975</t>
  </si>
  <si>
    <t>0000405825</t>
  </si>
  <si>
    <t>0002201518</t>
  </si>
  <si>
    <t>0001687743</t>
  </si>
  <si>
    <t>0002225131</t>
  </si>
  <si>
    <t>0000403644</t>
  </si>
  <si>
    <t>0000403636</t>
  </si>
  <si>
    <t>0000403873</t>
  </si>
  <si>
    <t>0001608827</t>
  </si>
  <si>
    <t>0000414239</t>
  </si>
  <si>
    <t>0000406694</t>
  </si>
  <si>
    <t>0000418382</t>
  </si>
  <si>
    <t>0001618709</t>
  </si>
  <si>
    <t>0000413666</t>
  </si>
  <si>
    <t>0002238608</t>
  </si>
  <si>
    <t>0000402486</t>
  </si>
  <si>
    <t>0000402370</t>
  </si>
  <si>
    <t>0000402265</t>
  </si>
  <si>
    <t>0000403032</t>
  </si>
  <si>
    <t>0000416622</t>
  </si>
  <si>
    <t>0000413364</t>
  </si>
  <si>
    <t>0002198800</t>
  </si>
  <si>
    <t>0002045974</t>
  </si>
  <si>
    <t>0002233002</t>
  </si>
  <si>
    <t>0002232294</t>
  </si>
  <si>
    <t>0002232189</t>
  </si>
  <si>
    <t>0002232316</t>
  </si>
  <si>
    <t>0002232898</t>
  </si>
  <si>
    <t>0002232235</t>
  </si>
  <si>
    <t>0002241889</t>
  </si>
  <si>
    <t>0000417327</t>
  </si>
  <si>
    <t>0002251434</t>
  </si>
  <si>
    <t>0000411388</t>
  </si>
  <si>
    <t>0002238667</t>
  </si>
  <si>
    <t>0002197367</t>
  </si>
  <si>
    <t>0000417998</t>
  </si>
  <si>
    <t>0000417440</t>
  </si>
  <si>
    <t>0002126303</t>
  </si>
  <si>
    <t>0002147505</t>
  </si>
  <si>
    <t>0002005069</t>
  </si>
  <si>
    <t>0001535897</t>
  </si>
  <si>
    <t>0002095726</t>
  </si>
  <si>
    <t>0002203545</t>
  </si>
  <si>
    <t>0000404101</t>
  </si>
  <si>
    <t>0000403520</t>
  </si>
  <si>
    <t>0000403709</t>
  </si>
  <si>
    <t>0000403881</t>
  </si>
  <si>
    <t>0000403857</t>
  </si>
  <si>
    <t>0001578391</t>
  </si>
  <si>
    <t>0000407097</t>
  </si>
  <si>
    <t>0000406740</t>
  </si>
  <si>
    <t>0000406708</t>
  </si>
  <si>
    <t>0001558188</t>
  </si>
  <si>
    <t>0000412163</t>
  </si>
  <si>
    <t>0000402222</t>
  </si>
  <si>
    <t>0000402311</t>
  </si>
  <si>
    <t>0000402435</t>
  </si>
  <si>
    <t>0001547380</t>
  </si>
  <si>
    <t>0001670999</t>
  </si>
  <si>
    <t>0000407267</t>
  </si>
  <si>
    <t>0002232413</t>
  </si>
  <si>
    <t>0002232928</t>
  </si>
  <si>
    <t>0002232391</t>
  </si>
  <si>
    <t>0002232561</t>
  </si>
  <si>
    <t>0002232847</t>
  </si>
  <si>
    <t>0000413607</t>
  </si>
  <si>
    <t>0002252260</t>
  </si>
  <si>
    <t>0000413410</t>
  </si>
  <si>
    <t>0000408719</t>
  </si>
  <si>
    <t>0001523791</t>
  </si>
  <si>
    <t>0002253178</t>
  </si>
  <si>
    <t>0001694286</t>
  </si>
  <si>
    <t>0001619144</t>
  </si>
  <si>
    <t>0000414441</t>
  </si>
  <si>
    <t>0001551574</t>
  </si>
  <si>
    <t>0002226723</t>
  </si>
  <si>
    <t>0002238624</t>
  </si>
  <si>
    <t>0002197847</t>
  </si>
  <si>
    <t>0002197928</t>
  </si>
  <si>
    <t>0002197278</t>
  </si>
  <si>
    <t>0002275538</t>
  </si>
  <si>
    <t>0002274019</t>
  </si>
  <si>
    <t>0002276895</t>
  </si>
  <si>
    <t>Canoinhas</t>
  </si>
  <si>
    <t>CNES</t>
  </si>
  <si>
    <t>BALNEÁRIO CAMBORIÚ</t>
  </si>
  <si>
    <t>2335077</t>
  </si>
  <si>
    <t>2504243</t>
  </si>
  <si>
    <t>2772701</t>
  </si>
  <si>
    <t>2335034</t>
  </si>
  <si>
    <t>2335042</t>
  </si>
  <si>
    <t>2512556</t>
  </si>
  <si>
    <t>2512599</t>
  </si>
  <si>
    <t>2512653</t>
  </si>
  <si>
    <t>2512661</t>
  </si>
  <si>
    <t>2512688</t>
  </si>
  <si>
    <t>2512718</t>
  </si>
  <si>
    <t>2552760</t>
  </si>
  <si>
    <t>2665867</t>
  </si>
  <si>
    <t>CAMPO ERÊ</t>
  </si>
  <si>
    <t>9188215</t>
  </si>
  <si>
    <t>2537583</t>
  </si>
  <si>
    <t>2692511</t>
  </si>
  <si>
    <t>0019275</t>
  </si>
  <si>
    <t>0019550</t>
  </si>
  <si>
    <t>GARUVA</t>
  </si>
  <si>
    <t>2658011</t>
  </si>
  <si>
    <t>0100927</t>
  </si>
  <si>
    <t>2513862</t>
  </si>
  <si>
    <t>6889697</t>
  </si>
  <si>
    <t>9214143</t>
  </si>
  <si>
    <t>PAULO LOPES</t>
  </si>
  <si>
    <t>2418975</t>
  </si>
  <si>
    <t>PRESIDENTE GETÚLIO</t>
  </si>
  <si>
    <t>2377322</t>
  </si>
  <si>
    <t>2553031</t>
  </si>
  <si>
    <t>9971777</t>
  </si>
  <si>
    <t>TREVISO</t>
  </si>
  <si>
    <t>2663538</t>
  </si>
  <si>
    <t>7318839</t>
  </si>
  <si>
    <t>2377144</t>
  </si>
  <si>
    <t>2504251</t>
  </si>
  <si>
    <t>BOM RETIRO</t>
  </si>
  <si>
    <t>2300672</t>
  </si>
  <si>
    <t>2301806</t>
  </si>
  <si>
    <t>2302225</t>
  </si>
  <si>
    <t>5953324</t>
  </si>
  <si>
    <t>2357887</t>
  </si>
  <si>
    <t>2537540</t>
  </si>
  <si>
    <t>2537575</t>
  </si>
  <si>
    <t>2537591</t>
  </si>
  <si>
    <t>2537605</t>
  </si>
  <si>
    <t>2537664</t>
  </si>
  <si>
    <t>2537699</t>
  </si>
  <si>
    <t>2537702</t>
  </si>
  <si>
    <t>2537710</t>
  </si>
  <si>
    <t>2537729</t>
  </si>
  <si>
    <t>2537737</t>
  </si>
  <si>
    <t>2537745</t>
  </si>
  <si>
    <t>2626063</t>
  </si>
  <si>
    <t>5501288</t>
  </si>
  <si>
    <t>5776880</t>
  </si>
  <si>
    <t>6303404</t>
  </si>
  <si>
    <t>7043473</t>
  </si>
  <si>
    <t>0019542</t>
  </si>
  <si>
    <t>0019658</t>
  </si>
  <si>
    <t>0019771</t>
  </si>
  <si>
    <t>2692481</t>
  </si>
  <si>
    <t>2692546</t>
  </si>
  <si>
    <t>3186717</t>
  </si>
  <si>
    <t>IÇARA</t>
  </si>
  <si>
    <t>2779234</t>
  </si>
  <si>
    <t>2514141</t>
  </si>
  <si>
    <t>0416657</t>
  </si>
  <si>
    <t>2663546</t>
  </si>
  <si>
    <t>2663570</t>
  </si>
  <si>
    <t>2663589</t>
  </si>
  <si>
    <t>2663651</t>
  </si>
  <si>
    <t>2663759</t>
  </si>
  <si>
    <t>2663783</t>
  </si>
  <si>
    <t>2663805</t>
  </si>
  <si>
    <t>2663848</t>
  </si>
  <si>
    <t>2663856</t>
  </si>
  <si>
    <t>2778793</t>
  </si>
  <si>
    <t>3069648</t>
  </si>
  <si>
    <t>9077979</t>
  </si>
  <si>
    <t>9080449</t>
  </si>
  <si>
    <t>3824950</t>
  </si>
  <si>
    <t>VIDAL RAMOS</t>
  </si>
  <si>
    <t>2377179</t>
  </si>
  <si>
    <t>Total de estabelecimentos implantados</t>
  </si>
  <si>
    <t>Quantidade de estabelecimentos homologados, por portaria</t>
  </si>
  <si>
    <t>420070</t>
  </si>
  <si>
    <t>Alfredo Wagner</t>
  </si>
  <si>
    <t>Aurora</t>
  </si>
  <si>
    <t>Braço do Trombudo</t>
  </si>
  <si>
    <t>Cordilheira Alta</t>
  </si>
  <si>
    <t>420720</t>
  </si>
  <si>
    <t>Imaruí</t>
  </si>
  <si>
    <t>Laurentino</t>
  </si>
  <si>
    <t>421410</t>
  </si>
  <si>
    <t>Presidente Nereu</t>
  </si>
  <si>
    <t>421460</t>
  </si>
  <si>
    <t>Rio do Oeste</t>
  </si>
  <si>
    <t>421505</t>
  </si>
  <si>
    <t>Rio Rufino</t>
  </si>
  <si>
    <t>421605</t>
  </si>
  <si>
    <t>São Cristovão do Sul</t>
  </si>
  <si>
    <t>São João do Itaperiú</t>
  </si>
  <si>
    <t>421915</t>
  </si>
  <si>
    <t>Quantidade de serviços credenciados, por portaria</t>
  </si>
  <si>
    <t>Total de serviços implantados</t>
  </si>
  <si>
    <t>Quantidade de equipes homologadas, por portaria</t>
  </si>
  <si>
    <t>% mplantação</t>
  </si>
  <si>
    <t>Monitoramento de Implantações</t>
  </si>
  <si>
    <t>NUP:</t>
  </si>
  <si>
    <t>Detalhe:</t>
  </si>
  <si>
    <t>Nível</t>
  </si>
  <si>
    <t>Nacional</t>
  </si>
  <si>
    <t>Credencia Agentes Comunitários de Saúde</t>
  </si>
  <si>
    <t>Credencia equipes e ACS</t>
  </si>
  <si>
    <t>Credencia equipes da APS</t>
  </si>
  <si>
    <t>Credencia serviços da APS</t>
  </si>
  <si>
    <t>Roráima</t>
  </si>
  <si>
    <t>Credencia eAPP</t>
  </si>
  <si>
    <t>25000.010559/2023-73</t>
  </si>
  <si>
    <t>Regional</t>
  </si>
  <si>
    <t>Voltar ao Menu</t>
  </si>
  <si>
    <t>* Portaria GM/MS nº 425, de 5 de abril de 2023, alterada pela Portaria GM/MS nº 634, de 22 de maio de 2023</t>
  </si>
  <si>
    <t>* PortariaGM/MS nº 432, de 5 de abril de 2023, alterada pela Portaria GM/MS nº 619. de 18 de maio de 2023</t>
  </si>
  <si>
    <t>* Portaria GM/MS nº 441, de 5 de abril de 2023</t>
  </si>
  <si>
    <t>* Portaria GM/MS nº 431, de 29 de março de 2023</t>
  </si>
  <si>
    <t>* Portaria GM/MS nº 418, de 5 de abril de 2023, em retificação</t>
  </si>
  <si>
    <t>* Portaria GM/MS nº 408, de 28 de março de 2023</t>
  </si>
  <si>
    <t>Portarias de Credenciamento Monitoradas:</t>
  </si>
  <si>
    <t>Portarias de Homologação:</t>
  </si>
  <si>
    <t>1º monitoramento - Parcela 6 de 2023 - NUP: 25000.069468/2023-44
2º monitoramento - Parcela 7 de 2023 - NUP:
3º monitoramento - Parcela 8 de 2023 - NUP:</t>
  </si>
  <si>
    <t>PAINEL DE CREDENCIAMENTO DE EQUIPES E SERVIÇOS DA ATENÇÃO PRIMÁRIA À SAÚDE</t>
  </si>
  <si>
    <t>% aumento</t>
  </si>
  <si>
    <t>Parcela 6</t>
  </si>
  <si>
    <t>BR</t>
  </si>
  <si>
    <t>Quadro 5. Cobertura da Estratrégia de Saúde da Família, por UF, 2023.</t>
  </si>
  <si>
    <t>Parcela 5</t>
  </si>
  <si>
    <t>5.1 Equipes de Saúde da Família</t>
  </si>
  <si>
    <t>5.2 Equipes de Atenção Primária</t>
  </si>
  <si>
    <t>Parcerla 6</t>
  </si>
  <si>
    <t>Atualizado em: 31/05/2023.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</si>
</sst>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0000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theme="1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theme="1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theme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theme="1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4">
    <xf numFmtId="0" fontId="0" fillId="0" borderId="0"/>
    <xf numFmtId="0" fontId="3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91">
    <xf numFmtId="0" fontId="0" fillId="0" borderId="0" xfId="0"/>
    <xf numFmtId="0" fontId="2" fillId="0" borderId="0" xfId="0" applyFont="1"/>
    <xf numFmtId="0" fontId="0" fillId="2" borderId="2" xfId="0" applyFill="1" applyBorder="1"/>
    <xf numFmtId="0" fontId="0" fillId="0" borderId="0" xfId="0" applyAlignment="1">
      <alignment wrapText="1"/>
    </xf>
    <xf numFmtId="0" fontId="0" fillId="2" borderId="5" xfId="0" applyFill="1" applyBorder="1"/>
    <xf numFmtId="0" fontId="4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2" fillId="3" borderId="4" xfId="0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wrapText="1"/>
    </xf>
    <xf numFmtId="3" fontId="0" fillId="0" borderId="0" xfId="0" applyNumberFormat="1" applyBorder="1" applyAlignment="1">
      <alignment horizontal="center"/>
    </xf>
    <xf numFmtId="9" fontId="0" fillId="0" borderId="0" xfId="2" applyFont="1" applyAlignment="1">
      <alignment horizontal="center"/>
    </xf>
    <xf numFmtId="0" fontId="0" fillId="0" borderId="0" xfId="0" applyAlignment="1">
      <alignment horizontal="center" wrapText="1"/>
    </xf>
    <xf numFmtId="0" fontId="2" fillId="3" borderId="4" xfId="0" applyFont="1" applyFill="1" applyBorder="1" applyAlignment="1">
      <alignment horizontal="left"/>
    </xf>
    <xf numFmtId="0" fontId="0" fillId="0" borderId="0" xfId="0" applyAlignment="1"/>
    <xf numFmtId="0" fontId="9" fillId="0" borderId="0" xfId="3"/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2" borderId="12" xfId="0" applyNumberFormat="1" applyFill="1" applyBorder="1" applyAlignment="1">
      <alignment horizontal="center"/>
    </xf>
    <xf numFmtId="0" fontId="2" fillId="3" borderId="4" xfId="0" applyFont="1" applyFill="1" applyBorder="1" applyAlignment="1"/>
    <xf numFmtId="0" fontId="0" fillId="0" borderId="0" xfId="0" applyFont="1" applyBorder="1" applyAlignment="1"/>
    <xf numFmtId="3" fontId="0" fillId="0" borderId="17" xfId="0" applyNumberFormat="1" applyBorder="1" applyAlignment="1">
      <alignment horizontal="center"/>
    </xf>
    <xf numFmtId="0" fontId="4" fillId="3" borderId="0" xfId="0" applyFont="1" applyFill="1" applyBorder="1" applyAlignment="1">
      <alignment horizontal="center" vertical="center" wrapText="1"/>
    </xf>
    <xf numFmtId="3" fontId="6" fillId="3" borderId="13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3" fontId="0" fillId="2" borderId="3" xfId="0" applyNumberForma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22" xfId="0" applyNumberForma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2" borderId="23" xfId="0" applyFill="1" applyBorder="1"/>
    <xf numFmtId="0" fontId="4" fillId="3" borderId="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2" borderId="8" xfId="0" applyNumberFormat="1" applyFill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3" fontId="0" fillId="0" borderId="24" xfId="0" applyNumberFormat="1" applyFont="1" applyBorder="1" applyAlignment="1">
      <alignment horizontal="left"/>
    </xf>
    <xf numFmtId="3" fontId="0" fillId="0" borderId="24" xfId="0" applyNumberFormat="1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3" borderId="25" xfId="0" applyFill="1" applyBorder="1"/>
    <xf numFmtId="0" fontId="0" fillId="3" borderId="27" xfId="0" applyFill="1" applyBorder="1"/>
    <xf numFmtId="0" fontId="0" fillId="0" borderId="10" xfId="0" applyBorder="1"/>
    <xf numFmtId="0" fontId="0" fillId="0" borderId="19" xfId="0" applyBorder="1"/>
    <xf numFmtId="0" fontId="11" fillId="0" borderId="0" xfId="0" applyFont="1" applyAlignment="1">
      <alignment horizontal="center"/>
    </xf>
    <xf numFmtId="0" fontId="0" fillId="3" borderId="10" xfId="0" applyFill="1" applyBorder="1" applyAlignment="1">
      <alignment wrapText="1"/>
    </xf>
    <xf numFmtId="0" fontId="0" fillId="3" borderId="26" xfId="0" applyFill="1" applyBorder="1" applyAlignment="1">
      <alignment wrapText="1"/>
    </xf>
    <xf numFmtId="164" fontId="0" fillId="3" borderId="27" xfId="0" applyNumberFormat="1" applyFill="1" applyBorder="1"/>
    <xf numFmtId="164" fontId="0" fillId="3" borderId="10" xfId="0" applyNumberFormat="1" applyFill="1" applyBorder="1" applyAlignment="1">
      <alignment wrapText="1"/>
    </xf>
    <xf numFmtId="0" fontId="0" fillId="0" borderId="18" xfId="0" applyFill="1" applyBorder="1"/>
    <xf numFmtId="0" fontId="0" fillId="0" borderId="20" xfId="0" applyFill="1" applyBorder="1"/>
    <xf numFmtId="0" fontId="0" fillId="0" borderId="19" xfId="0" applyFill="1" applyBorder="1"/>
    <xf numFmtId="0" fontId="0" fillId="0" borderId="10" xfId="0" applyFill="1" applyBorder="1"/>
    <xf numFmtId="3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/>
    <xf numFmtId="0" fontId="7" fillId="3" borderId="30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6" fillId="3" borderId="8" xfId="0" applyFont="1" applyFill="1" applyBorder="1" applyAlignment="1">
      <alignment horizontal="center" vertical="center" wrapText="1"/>
    </xf>
    <xf numFmtId="0" fontId="2" fillId="3" borderId="20" xfId="0" applyFont="1" applyFill="1" applyBorder="1"/>
    <xf numFmtId="0" fontId="2" fillId="3" borderId="7" xfId="0" applyFont="1" applyFill="1" applyBorder="1"/>
    <xf numFmtId="0" fontId="2" fillId="3" borderId="10" xfId="0" applyFont="1" applyFill="1" applyBorder="1"/>
    <xf numFmtId="0" fontId="2" fillId="3" borderId="9" xfId="0" applyFont="1" applyFill="1" applyBorder="1"/>
    <xf numFmtId="3" fontId="2" fillId="0" borderId="0" xfId="0" applyNumberFormat="1" applyFont="1" applyBorder="1" applyAlignment="1">
      <alignment horizontal="left"/>
    </xf>
    <xf numFmtId="9" fontId="2" fillId="0" borderId="0" xfId="2" applyFont="1" applyAlignment="1">
      <alignment horizontal="left" wrapText="1"/>
    </xf>
    <xf numFmtId="3" fontId="0" fillId="0" borderId="26" xfId="0" applyNumberFormat="1" applyFont="1" applyFill="1" applyBorder="1"/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2" fillId="3" borderId="0" xfId="0" applyFont="1" applyFill="1"/>
    <xf numFmtId="3" fontId="2" fillId="0" borderId="0" xfId="0" applyNumberFormat="1" applyFont="1" applyBorder="1" applyAlignment="1">
      <alignment horizontal="center"/>
    </xf>
    <xf numFmtId="9" fontId="2" fillId="0" borderId="0" xfId="2" applyFont="1" applyAlignment="1">
      <alignment horizontal="center" wrapText="1"/>
    </xf>
    <xf numFmtId="3" fontId="0" fillId="3" borderId="26" xfId="0" applyNumberFormat="1" applyFont="1" applyFill="1" applyBorder="1"/>
    <xf numFmtId="0" fontId="2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2" fillId="3" borderId="26" xfId="0" applyFont="1" applyFill="1" applyBorder="1"/>
    <xf numFmtId="3" fontId="2" fillId="0" borderId="9" xfId="0" applyNumberFormat="1" applyFont="1" applyBorder="1" applyAlignment="1"/>
    <xf numFmtId="0" fontId="2" fillId="0" borderId="0" xfId="0" applyFont="1" applyAlignment="1">
      <alignment horizontal="center" vertical="center" wrapText="1"/>
    </xf>
    <xf numFmtId="9" fontId="2" fillId="0" borderId="0" xfId="2" applyFont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13" fillId="0" borderId="0" xfId="0" applyFont="1" applyBorder="1"/>
    <xf numFmtId="0" fontId="13" fillId="0" borderId="0" xfId="0" applyFont="1" applyFill="1" applyBorder="1"/>
    <xf numFmtId="0" fontId="0" fillId="4" borderId="0" xfId="0" applyFill="1" applyBorder="1"/>
    <xf numFmtId="0" fontId="0" fillId="4" borderId="0" xfId="0" applyFill="1"/>
    <xf numFmtId="9" fontId="0" fillId="4" borderId="0" xfId="2" applyFont="1" applyFill="1" applyAlignment="1">
      <alignment horizontal="center"/>
    </xf>
    <xf numFmtId="0" fontId="0" fillId="0" borderId="0" xfId="0" applyAlignment="1">
      <alignment vertical="top"/>
    </xf>
    <xf numFmtId="0" fontId="0" fillId="4" borderId="0" xfId="0" applyFill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Border="1" applyAlignment="1">
      <alignment vertical="top"/>
    </xf>
    <xf numFmtId="9" fontId="0" fillId="0" borderId="0" xfId="2" applyFont="1" applyAlignment="1">
      <alignment horizontal="center" vertical="top"/>
    </xf>
    <xf numFmtId="0" fontId="0" fillId="0" borderId="0" xfId="0" applyBorder="1" applyAlignment="1">
      <alignment horizontal="right" vertical="top"/>
    </xf>
    <xf numFmtId="0" fontId="0" fillId="4" borderId="0" xfId="0" applyFill="1" applyBorder="1" applyAlignment="1">
      <alignment horizontal="right" vertical="top"/>
    </xf>
    <xf numFmtId="0" fontId="8" fillId="0" borderId="0" xfId="0" applyFont="1" applyAlignment="1">
      <alignment vertical="top"/>
    </xf>
    <xf numFmtId="0" fontId="7" fillId="3" borderId="30" xfId="0" applyFont="1" applyFill="1" applyBorder="1" applyAlignment="1">
      <alignment horizontal="center" vertical="top"/>
    </xf>
    <xf numFmtId="9" fontId="0" fillId="4" borderId="0" xfId="2" applyFont="1" applyFill="1" applyAlignment="1">
      <alignment horizontal="center" vertical="top"/>
    </xf>
    <xf numFmtId="0" fontId="12" fillId="0" borderId="0" xfId="0" applyFont="1" applyFill="1" applyBorder="1" applyAlignment="1">
      <alignment vertical="top"/>
    </xf>
    <xf numFmtId="0" fontId="0" fillId="4" borderId="0" xfId="0" applyFill="1" applyBorder="1" applyAlignment="1">
      <alignment vertical="top"/>
    </xf>
    <xf numFmtId="0" fontId="7" fillId="3" borderId="32" xfId="0" applyFont="1" applyFill="1" applyBorder="1" applyAlignment="1">
      <alignment horizontal="center" vertical="top"/>
    </xf>
    <xf numFmtId="0" fontId="7" fillId="3" borderId="15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0" fillId="2" borderId="0" xfId="0" applyFill="1" applyBorder="1"/>
    <xf numFmtId="0" fontId="0" fillId="2" borderId="0" xfId="0" applyFill="1"/>
    <xf numFmtId="9" fontId="0" fillId="2" borderId="0" xfId="2" applyFont="1" applyFill="1" applyAlignment="1">
      <alignment horizontal="center"/>
    </xf>
    <xf numFmtId="0" fontId="0" fillId="2" borderId="0" xfId="0" applyFill="1" applyBorder="1" applyAlignment="1">
      <alignment horizontal="right"/>
    </xf>
    <xf numFmtId="9" fontId="2" fillId="0" borderId="0" xfId="2" applyFont="1" applyAlignment="1">
      <alignment horizontal="center"/>
    </xf>
    <xf numFmtId="9" fontId="2" fillId="2" borderId="0" xfId="2" applyFont="1" applyFill="1" applyAlignment="1">
      <alignment horizontal="center"/>
    </xf>
    <xf numFmtId="0" fontId="2" fillId="2" borderId="0" xfId="0" applyFont="1" applyFill="1"/>
    <xf numFmtId="0" fontId="2" fillId="4" borderId="0" xfId="0" applyFont="1" applyFill="1"/>
    <xf numFmtId="0" fontId="2" fillId="3" borderId="4" xfId="0" applyFont="1" applyFill="1" applyBorder="1" applyAlignment="1">
      <alignment horizont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vertical="top" wrapText="1"/>
    </xf>
    <xf numFmtId="0" fontId="10" fillId="3" borderId="0" xfId="0" applyFont="1" applyFill="1" applyBorder="1" applyAlignment="1">
      <alignment vertical="top"/>
    </xf>
    <xf numFmtId="0" fontId="10" fillId="3" borderId="9" xfId="0" applyFont="1" applyFill="1" applyBorder="1" applyAlignment="1">
      <alignment vertical="top"/>
    </xf>
    <xf numFmtId="0" fontId="10" fillId="3" borderId="2" xfId="0" applyFont="1" applyFill="1" applyBorder="1" applyAlignment="1">
      <alignment vertical="top"/>
    </xf>
    <xf numFmtId="9" fontId="10" fillId="3" borderId="0" xfId="2" applyFont="1" applyFill="1" applyBorder="1" applyAlignment="1">
      <alignment horizontal="center" vertical="top"/>
    </xf>
    <xf numFmtId="0" fontId="10" fillId="3" borderId="3" xfId="0" applyFont="1" applyFill="1" applyBorder="1" applyAlignment="1">
      <alignment vertical="top"/>
    </xf>
    <xf numFmtId="0" fontId="10" fillId="3" borderId="8" xfId="0" applyFont="1" applyFill="1" applyBorder="1" applyAlignment="1">
      <alignment vertical="top"/>
    </xf>
    <xf numFmtId="9" fontId="10" fillId="3" borderId="8" xfId="2" applyFont="1" applyFill="1" applyBorder="1" applyAlignment="1">
      <alignment horizontal="center" vertical="top"/>
    </xf>
    <xf numFmtId="0" fontId="10" fillId="3" borderId="13" xfId="0" applyFont="1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vertical="top"/>
    </xf>
    <xf numFmtId="0" fontId="2" fillId="0" borderId="0" xfId="0" applyFont="1" applyBorder="1" applyAlignment="1">
      <alignment horizontal="right" vertical="top"/>
    </xf>
    <xf numFmtId="9" fontId="7" fillId="3" borderId="30" xfId="0" applyNumberFormat="1" applyFont="1" applyFill="1" applyBorder="1" applyAlignment="1">
      <alignment horizontal="center" vertical="center"/>
    </xf>
    <xf numFmtId="9" fontId="0" fillId="0" borderId="26" xfId="0" applyNumberFormat="1" applyFont="1" applyFill="1" applyBorder="1"/>
    <xf numFmtId="9" fontId="0" fillId="3" borderId="26" xfId="0" applyNumberFormat="1" applyFont="1" applyFill="1" applyBorder="1"/>
    <xf numFmtId="0" fontId="7" fillId="3" borderId="14" xfId="0" applyFont="1" applyFill="1" applyBorder="1" applyAlignment="1">
      <alignment vertical="top"/>
    </xf>
    <xf numFmtId="0" fontId="0" fillId="3" borderId="11" xfId="0" applyFill="1" applyBorder="1" applyAlignment="1">
      <alignment vertical="top"/>
    </xf>
    <xf numFmtId="0" fontId="0" fillId="3" borderId="15" xfId="0" applyFill="1" applyBorder="1" applyAlignment="1">
      <alignment vertical="top"/>
    </xf>
    <xf numFmtId="0" fontId="6" fillId="3" borderId="7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top" wrapText="1"/>
    </xf>
    <xf numFmtId="0" fontId="7" fillId="3" borderId="31" xfId="0" applyFont="1" applyFill="1" applyBorder="1" applyAlignment="1">
      <alignment horizontal="center" vertical="top"/>
    </xf>
    <xf numFmtId="0" fontId="7" fillId="3" borderId="30" xfId="0" applyFont="1" applyFill="1" applyBorder="1" applyAlignment="1">
      <alignment horizontal="center" vertical="top"/>
    </xf>
    <xf numFmtId="0" fontId="0" fillId="3" borderId="2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15" fillId="5" borderId="0" xfId="3" applyFont="1" applyFill="1" applyAlignment="1">
      <alignment horizontal="center"/>
    </xf>
    <xf numFmtId="3" fontId="0" fillId="0" borderId="17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9" fontId="0" fillId="0" borderId="33" xfId="2" applyFont="1" applyBorder="1" applyAlignment="1">
      <alignment horizontal="center"/>
    </xf>
    <xf numFmtId="9" fontId="0" fillId="0" borderId="34" xfId="2" applyFon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2" fillId="2" borderId="0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</cellXfs>
  <cellStyles count="4">
    <cellStyle name="Hiperlink" xfId="3" builtinId="8"/>
    <cellStyle name="Normal" xfId="0" builtinId="0"/>
    <cellStyle name="Normal 2" xfId="1"/>
    <cellStyle name="Porcentagem" xfId="2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general" vertical="bottom" textRotation="0" wrapText="0" indent="0" justifyLastLine="0" shrinkToFit="0" readingOrder="0"/>
    </dxf>
    <dxf>
      <numFmt numFmtId="13" formatCode="0%"/>
    </dxf>
    <dxf>
      <font>
        <b/>
        <i/>
      </font>
      <fill>
        <patternFill patternType="solid">
          <fgColor indexed="64"/>
          <bgColor theme="3" tint="0.79998168889431442"/>
        </patternFill>
      </fill>
      <alignment horizontal="center" vertical="center" readingOrder="0"/>
    </dxf>
    <dxf>
      <font>
        <b/>
        <i/>
      </font>
      <fill>
        <patternFill patternType="solid">
          <fgColor indexed="64"/>
          <bgColor theme="3" tint="0.79998168889431442"/>
        </patternFill>
      </fill>
      <alignment horizontal="center" vertical="center" readingOrder="0"/>
    </dxf>
    <dxf>
      <font>
        <b/>
        <i/>
      </font>
      <fill>
        <patternFill patternType="solid">
          <fgColor indexed="64"/>
          <bgColor theme="3" tint="0.79998168889431442"/>
        </patternFill>
      </fill>
      <alignment horizontal="center" vertical="center" readingOrder="0"/>
    </dxf>
    <dxf>
      <font>
        <b/>
        <i/>
      </font>
      <fill>
        <patternFill patternType="solid">
          <fgColor indexed="64"/>
          <bgColor theme="3" tint="0.79998168889431442"/>
        </patternFill>
      </fill>
      <alignment horizontal="center" vertical="center" readingOrder="0"/>
    </dxf>
    <dxf>
      <font>
        <b/>
        <i/>
      </font>
      <fill>
        <patternFill patternType="solid">
          <fgColor indexed="64"/>
          <bgColor theme="3" tint="0.79998168889431442"/>
        </patternFill>
      </fill>
      <alignment horizontal="center" vertical="center" readingOrder="0"/>
    </dxf>
    <dxf>
      <font>
        <b/>
        <i/>
      </font>
      <fill>
        <patternFill patternType="solid">
          <fgColor indexed="64"/>
          <bgColor theme="3" tint="0.79998168889431442"/>
        </patternFill>
      </fill>
      <alignment horizontal="center" vertical="center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800100</xdr:colOff>
      <xdr:row>11</xdr:row>
      <xdr:rowOff>228600</xdr:rowOff>
    </xdr:from>
    <xdr:to>
      <xdr:col>11</xdr:col>
      <xdr:colOff>1009650</xdr:colOff>
      <xdr:row>13</xdr:row>
      <xdr:rowOff>133350</xdr:rowOff>
    </xdr:to>
    <xdr:pic>
      <xdr:nvPicPr>
        <xdr:cNvPr id="2" name="Imagem 1" descr="cid:7ad483d9-ba3d-43f5-b09f-6b9c08897e0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467100"/>
          <a:ext cx="2438400" cy="485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onardo de Souza Oliveira" refreshedDate="45077.475056134259" createdVersion="6" refreshedVersion="6" minRefreshableVersion="3" recordCount="562">
  <cacheSource type="worksheet">
    <worksheetSource ref="B8:K32" sheet="CRED_ESF"/>
  </cacheSource>
  <cacheFields count="18">
    <cacheField name="UF" numFmtId="0">
      <sharedItems count="27">
        <s v="AC"/>
        <s v="AL"/>
        <s v="AM"/>
        <s v="AP"/>
        <s v="BA"/>
        <s v="CE"/>
        <s v="DF"/>
        <s v="ES"/>
        <s v="GO"/>
        <s v="MA"/>
        <s v="MG"/>
        <s v="MS"/>
        <s v="MT"/>
        <s v="PA"/>
        <s v="PB"/>
        <s v="PE"/>
        <s v="PI"/>
        <s v="PR"/>
        <s v="RJ"/>
        <s v="RN"/>
        <s v="RO"/>
        <s v="RR"/>
        <s v="RS"/>
        <s v="SC"/>
        <s v="SE"/>
        <s v="SP"/>
        <s v="TO"/>
      </sharedItems>
    </cacheField>
    <cacheField name="IBGE" numFmtId="0">
      <sharedItems/>
    </cacheField>
    <cacheField name="Município" numFmtId="0">
      <sharedItems/>
    </cacheField>
    <cacheField name="Cred 1" numFmtId="0">
      <sharedItems containsSemiMixedTypes="0" containsString="0" containsNumber="1" containsInteger="1" minValue="0" maxValue="50"/>
    </cacheField>
    <cacheField name="Cred 2" numFmtId="0">
      <sharedItems containsSemiMixedTypes="0" containsString="0" containsNumber="1" containsInteger="1" minValue="0" maxValue="150"/>
    </cacheField>
    <cacheField name="Parcela 6 de 2023" numFmtId="0">
      <sharedItems containsSemiMixedTypes="0" containsString="0" containsNumber="1" containsInteger="1" minValue="0" maxValue="21"/>
    </cacheField>
    <cacheField name="Parcela 7 de 2023" numFmtId="0">
      <sharedItems containsNonDate="0" containsString="0" containsBlank="1"/>
    </cacheField>
    <cacheField name="Parcela 8 de 2023" numFmtId="0">
      <sharedItems containsNonDate="0" containsString="0" containsBlank="1"/>
    </cacheField>
    <cacheField name="Homologado" numFmtId="0">
      <sharedItems containsSemiMixedTypes="0" containsString="0" containsNumber="1" containsInteger="1" minValue="0" maxValue="21"/>
    </cacheField>
    <cacheField name="Homologação" numFmtId="0">
      <sharedItems containsSemiMixedTypes="0" containsString="0" containsNumber="1" containsInteger="1" minValue="0" maxValue="150"/>
    </cacheField>
    <cacheField name="2021" numFmtId="3">
      <sharedItems containsSemiMixedTypes="0" containsString="0" containsNumber="1" containsInteger="1" minValue="2467" maxValue="3094325"/>
    </cacheField>
    <cacheField name="n. eSF na_x000a_Parcela 5" numFmtId="3">
      <sharedItems containsSemiMixedTypes="0" containsString="0" containsNumber="1" containsInteger="1" minValue="0" maxValue="598"/>
    </cacheField>
    <cacheField name="Acumulado" numFmtId="3">
      <sharedItems containsSemiMixedTypes="0" containsString="0" containsNumber="1" containsInteger="1" minValue="0" maxValue="615"/>
    </cacheField>
    <cacheField name="Parcela 05" numFmtId="10">
      <sharedItems containsSemiMixedTypes="0" containsString="0" containsNumber="1" minValue="0" maxValue="1"/>
    </cacheField>
    <cacheField name="Atual" numFmtId="10">
      <sharedItems containsSemiMixedTypes="0" containsString="0" containsNumber="1" minValue="0" maxValue="1"/>
    </cacheField>
    <cacheField name="%" numFmtId="10">
      <sharedItems containsSemiMixedTypes="0" containsString="0" containsNumber="1" minValue="0" maxValue="1"/>
    </cacheField>
    <cacheField name="(credenciado)" numFmtId="44">
      <sharedItems containsSemiMixedTypes="0" containsString="0" containsNumber="1" minValue="20058.39" maxValue="3008758.5"/>
    </cacheField>
    <cacheField name="(implantados)" numFmtId="44">
      <sharedItems containsSemiMixedTypes="0" containsString="0" containsNumber="1" minValue="0" maxValue="421226.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eonardo de Souza Oliveira" refreshedDate="45077.480233333335" createdVersion="6" refreshedVersion="6" minRefreshableVersion="3" recordCount="619">
  <cacheSource type="worksheet">
    <worksheetSource ref="B8:J44" sheet="CRED_EAP"/>
  </cacheSource>
  <cacheFields count="15">
    <cacheField name="UF" numFmtId="0">
      <sharedItems count="24">
        <s v="AC"/>
        <s v="AL"/>
        <s v="AM"/>
        <s v="AP"/>
        <s v="ES"/>
        <s v="GO"/>
        <s v="MA"/>
        <s v="MG"/>
        <s v="MS"/>
        <s v="MT"/>
        <s v="PA"/>
        <s v="PB"/>
        <s v="PE"/>
        <s v="PR"/>
        <s v="RJ"/>
        <s v="RN"/>
        <s v="RO"/>
        <s v="RS"/>
        <s v="SC"/>
        <s v="SE"/>
        <s v="SP"/>
        <s v="TO"/>
        <s v="CE"/>
        <s v="BA"/>
      </sharedItems>
    </cacheField>
    <cacheField name="IBGE" numFmtId="0">
      <sharedItems/>
    </cacheField>
    <cacheField name="Município" numFmtId="0">
      <sharedItems/>
    </cacheField>
    <cacheField name="Cred 1" numFmtId="0">
      <sharedItems containsSemiMixedTypes="0" containsString="0" containsNumber="1" containsInteger="1" minValue="1" maxValue="388"/>
    </cacheField>
    <cacheField name="Parcela 6 de 2023" numFmtId="0">
      <sharedItems containsSemiMixedTypes="0" containsString="0" containsNumber="1" containsInteger="1" minValue="0" maxValue="388"/>
    </cacheField>
    <cacheField name="Parcela 7 de 2023" numFmtId="0">
      <sharedItems containsNonDate="0" containsString="0" containsBlank="1"/>
    </cacheField>
    <cacheField name="Parcela 7 de 20232" numFmtId="0">
      <sharedItems containsNonDate="0" containsString="0" containsBlank="1"/>
    </cacheField>
    <cacheField name="Homologado" numFmtId="0">
      <sharedItems containsSemiMixedTypes="0" containsString="0" containsNumber="1" containsInteger="1" minValue="0" maxValue="388"/>
    </cacheField>
    <cacheField name="Homologação" numFmtId="0">
      <sharedItems containsSemiMixedTypes="0" containsString="0" containsNumber="1" containsInteger="1" minValue="0" maxValue="155"/>
    </cacheField>
    <cacheField name="2021" numFmtId="3">
      <sharedItems containsSemiMixedTypes="0" containsString="0" containsNumber="1" containsInteger="1" minValue="839" maxValue="12396372"/>
    </cacheField>
    <cacheField name="n. eAP na_x000a_Parcela 5" numFmtId="3">
      <sharedItems containsSemiMixedTypes="0" containsString="0" containsNumber="1" containsInteger="1" minValue="0" maxValue="163"/>
    </cacheField>
    <cacheField name="Acumulado" numFmtId="3">
      <sharedItems containsSemiMixedTypes="0" containsString="0" containsNumber="1" containsInteger="1" minValue="0" maxValue="388"/>
    </cacheField>
    <cacheField name="Parcela 05" numFmtId="10">
      <sharedItems containsSemiMixedTypes="0" containsString="0" containsNumber="1" minValue="0" maxValue="0.58708414872798431"/>
    </cacheField>
    <cacheField name="Atual" numFmtId="10">
      <sharedItems containsSemiMixedTypes="0" containsString="0" containsNumber="1" minValue="0" maxValue="1"/>
    </cacheField>
    <cacheField name="%" numFmtId="10">
      <sharedItems containsSemiMixedTypes="0" containsString="0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2">
  <r>
    <x v="0"/>
    <s v="120001"/>
    <s v="Acrelândia"/>
    <n v="1"/>
    <n v="0"/>
    <n v="1"/>
    <m/>
    <m/>
    <n v="1"/>
    <n v="0"/>
    <n v="15721"/>
    <n v="5"/>
    <n v="6"/>
    <n v="0.95413777749507034"/>
    <n v="1"/>
    <n v="4.5862222504929662E-2"/>
    <n v="20058.39"/>
    <n v="20058.39"/>
  </r>
  <r>
    <x v="0"/>
    <s v="120020"/>
    <s v="Cruzeiro do Sul"/>
    <n v="1"/>
    <n v="0"/>
    <n v="0"/>
    <m/>
    <m/>
    <n v="0"/>
    <n v="1"/>
    <n v="89760"/>
    <n v="32"/>
    <n v="32"/>
    <n v="1"/>
    <n v="1"/>
    <n v="0"/>
    <n v="20058.39"/>
    <n v="0"/>
  </r>
  <r>
    <x v="0"/>
    <s v="120025"/>
    <s v="Epitaciolândia"/>
    <n v="1"/>
    <n v="0"/>
    <n v="0"/>
    <m/>
    <m/>
    <n v="0"/>
    <n v="1"/>
    <n v="18979"/>
    <n v="7"/>
    <n v="7"/>
    <n v="1"/>
    <n v="1"/>
    <n v="0"/>
    <n v="20058.39"/>
    <n v="0"/>
  </r>
  <r>
    <x v="0"/>
    <s v="120038"/>
    <s v="Plácido de Castro"/>
    <n v="2"/>
    <n v="0"/>
    <n v="0"/>
    <m/>
    <m/>
    <n v="0"/>
    <n v="2"/>
    <n v="20147"/>
    <n v="8"/>
    <n v="8"/>
    <n v="1"/>
    <n v="1"/>
    <n v="0"/>
    <n v="40116.78"/>
    <n v="0"/>
  </r>
  <r>
    <x v="0"/>
    <s v="120070"/>
    <s v="Xapuri"/>
    <n v="1"/>
    <n v="0"/>
    <n v="0"/>
    <m/>
    <m/>
    <n v="0"/>
    <n v="1"/>
    <n v="19866"/>
    <n v="6"/>
    <n v="6"/>
    <n v="0.90607067351253401"/>
    <n v="0.90607067351253401"/>
    <n v="0"/>
    <n v="20058.39"/>
    <n v="0"/>
  </r>
  <r>
    <x v="1"/>
    <s v="270030"/>
    <s v="Arapiraca"/>
    <n v="1"/>
    <n v="0"/>
    <n v="1"/>
    <m/>
    <m/>
    <n v="1"/>
    <n v="0"/>
    <n v="234309"/>
    <n v="66"/>
    <n v="67"/>
    <n v="0.84503796269029363"/>
    <n v="0.85784156818560109"/>
    <n v="1.2803605495307457E-2"/>
    <n v="20058.39"/>
    <n v="20058.39"/>
  </r>
  <r>
    <x v="1"/>
    <s v="270060"/>
    <s v="Barra de São Miguel"/>
    <n v="1"/>
    <n v="0"/>
    <n v="1"/>
    <m/>
    <m/>
    <n v="1"/>
    <n v="0"/>
    <n v="8434"/>
    <n v="3"/>
    <n v="4"/>
    <n v="1"/>
    <n v="1"/>
    <n v="0"/>
    <n v="20058.39"/>
    <n v="20058.39"/>
  </r>
  <r>
    <x v="1"/>
    <s v="270160"/>
    <s v="Canapi"/>
    <n v="1"/>
    <n v="0"/>
    <n v="1"/>
    <m/>
    <m/>
    <n v="1"/>
    <n v="0"/>
    <n v="17715"/>
    <n v="6"/>
    <n v="7"/>
    <n v="1"/>
    <n v="1"/>
    <n v="0"/>
    <n v="20058.39"/>
    <n v="20058.39"/>
  </r>
  <r>
    <x v="1"/>
    <s v="270180"/>
    <s v="Carneiros"/>
    <n v="1"/>
    <n v="0"/>
    <n v="0"/>
    <m/>
    <m/>
    <n v="0"/>
    <n v="1"/>
    <n v="9568"/>
    <n v="3"/>
    <n v="3"/>
    <n v="0.94063545150501671"/>
    <n v="0.94063545150501671"/>
    <n v="0"/>
    <n v="20058.39"/>
    <n v="0"/>
  </r>
  <r>
    <x v="1"/>
    <s v="270240"/>
    <s v="Delmiro Gouveia"/>
    <n v="3"/>
    <n v="0"/>
    <n v="0"/>
    <m/>
    <m/>
    <n v="0"/>
    <n v="3"/>
    <n v="52501"/>
    <n v="14"/>
    <n v="14"/>
    <n v="0.79998476219500581"/>
    <n v="0.79998476219500581"/>
    <n v="0"/>
    <n v="60175.17"/>
    <n v="0"/>
  </r>
  <r>
    <x v="1"/>
    <s v="270250"/>
    <s v="Dois Riachos"/>
    <n v="1"/>
    <n v="0"/>
    <n v="0"/>
    <m/>
    <m/>
    <n v="0"/>
    <n v="1"/>
    <n v="11059"/>
    <n v="4"/>
    <n v="4"/>
    <n v="1"/>
    <n v="1"/>
    <n v="0"/>
    <n v="20058.39"/>
    <n v="0"/>
  </r>
  <r>
    <x v="1"/>
    <s v="270770"/>
    <s v="Rio Largo"/>
    <n v="2"/>
    <n v="0"/>
    <n v="0"/>
    <m/>
    <m/>
    <n v="0"/>
    <n v="2"/>
    <n v="75662"/>
    <n v="30"/>
    <n v="30"/>
    <n v="1"/>
    <n v="1"/>
    <n v="0"/>
    <n v="40116.78"/>
    <n v="0"/>
  </r>
  <r>
    <x v="1"/>
    <s v="270800"/>
    <s v="Santana do Ipanema"/>
    <n v="1"/>
    <n v="0"/>
    <n v="0"/>
    <m/>
    <m/>
    <n v="0"/>
    <n v="1"/>
    <n v="47910"/>
    <n v="14"/>
    <n v="14"/>
    <n v="0.87664370695053229"/>
    <n v="0.87664370695053229"/>
    <n v="0"/>
    <n v="20058.39"/>
    <n v="0"/>
  </r>
  <r>
    <x v="2"/>
    <s v="130014"/>
    <s v="Apuí"/>
    <n v="1"/>
    <n v="0"/>
    <n v="0"/>
    <m/>
    <m/>
    <n v="0"/>
    <n v="1"/>
    <n v="22739"/>
    <n v="8"/>
    <n v="8"/>
    <n v="1"/>
    <n v="1"/>
    <n v="0"/>
    <n v="20058.39"/>
    <n v="0"/>
  </r>
  <r>
    <x v="2"/>
    <s v="130130"/>
    <s v="Codajás"/>
    <n v="2"/>
    <n v="0"/>
    <n v="0"/>
    <m/>
    <m/>
    <n v="0"/>
    <n v="2"/>
    <n v="29691"/>
    <n v="6"/>
    <n v="6"/>
    <n v="0.60624431645953314"/>
    <n v="0.60624431645953314"/>
    <n v="0"/>
    <n v="40116.78"/>
    <n v="0"/>
  </r>
  <r>
    <x v="2"/>
    <s v="130195"/>
    <s v="Itamarati"/>
    <n v="1"/>
    <n v="0"/>
    <n v="0"/>
    <m/>
    <m/>
    <n v="0"/>
    <n v="1"/>
    <n v="7777"/>
    <n v="2"/>
    <n v="2"/>
    <n v="0.7715057220007715"/>
    <n v="0.7715057220007715"/>
    <n v="0"/>
    <n v="20058.39"/>
    <n v="0"/>
  </r>
  <r>
    <x v="2"/>
    <s v="130240"/>
    <s v="Lábrea"/>
    <n v="1"/>
    <n v="0"/>
    <n v="0"/>
    <m/>
    <m/>
    <n v="0"/>
    <n v="1"/>
    <n v="47685"/>
    <n v="15"/>
    <n v="15"/>
    <n v="0.94369298521547651"/>
    <n v="0.94369298521547651"/>
    <n v="0"/>
    <n v="20058.39"/>
    <n v="0"/>
  </r>
  <r>
    <x v="2"/>
    <s v="130300"/>
    <s v="Nhamundá"/>
    <n v="1"/>
    <n v="0"/>
    <n v="0"/>
    <m/>
    <m/>
    <n v="0"/>
    <n v="1"/>
    <n v="21710"/>
    <n v="3"/>
    <n v="3"/>
    <n v="0.41455550437586364"/>
    <n v="0.41455550437586364"/>
    <n v="0"/>
    <n v="20058.39"/>
    <n v="0"/>
  </r>
  <r>
    <x v="2"/>
    <s v="130406"/>
    <s v="Tabatinga"/>
    <n v="1"/>
    <n v="0"/>
    <n v="1"/>
    <m/>
    <m/>
    <n v="1"/>
    <n v="0"/>
    <n v="68502"/>
    <n v="16"/>
    <n v="17"/>
    <n v="0.7007094683366909"/>
    <n v="0.74450381010773403"/>
    <n v="4.3794341771043133E-2"/>
    <n v="20058.39"/>
    <n v="20058.39"/>
  </r>
  <r>
    <x v="2"/>
    <s v="130420"/>
    <s v="Tefé"/>
    <n v="1"/>
    <n v="0"/>
    <n v="0"/>
    <m/>
    <m/>
    <n v="0"/>
    <n v="1"/>
    <n v="59250"/>
    <n v="14"/>
    <n v="14"/>
    <n v="0.70886075949367089"/>
    <n v="0.70886075949367089"/>
    <n v="0"/>
    <n v="20058.39"/>
    <n v="0"/>
  </r>
  <r>
    <x v="3"/>
    <s v="160030"/>
    <s v="Macapá"/>
    <n v="20"/>
    <n v="0"/>
    <n v="2"/>
    <m/>
    <m/>
    <n v="2"/>
    <n v="18"/>
    <n v="522357"/>
    <n v="61"/>
    <n v="63"/>
    <n v="0.35033511563930414"/>
    <n v="0.36182151287337971"/>
    <n v="1.1486397234075574E-2"/>
    <n v="401167.8"/>
    <n v="40116.78"/>
  </r>
  <r>
    <x v="3"/>
    <s v="160040"/>
    <s v="Mazagão"/>
    <n v="3"/>
    <n v="0"/>
    <n v="0"/>
    <m/>
    <m/>
    <n v="0"/>
    <n v="3"/>
    <n v="22468"/>
    <n v="8"/>
    <n v="8"/>
    <n v="1"/>
    <n v="1"/>
    <n v="0"/>
    <n v="60175.17"/>
    <n v="0"/>
  </r>
  <r>
    <x v="4"/>
    <s v="290040"/>
    <s v="Água Fria"/>
    <n v="1"/>
    <n v="0"/>
    <n v="0"/>
    <m/>
    <m/>
    <n v="0"/>
    <n v="1"/>
    <n v="17096"/>
    <n v="7"/>
    <n v="7"/>
    <n v="1"/>
    <n v="1"/>
    <n v="0"/>
    <n v="20058.39"/>
    <n v="0"/>
  </r>
  <r>
    <x v="4"/>
    <s v="290150"/>
    <s v="Anguera"/>
    <n v="1"/>
    <n v="0"/>
    <n v="0"/>
    <m/>
    <m/>
    <n v="0"/>
    <n v="1"/>
    <n v="11369"/>
    <n v="5"/>
    <n v="5"/>
    <n v="1"/>
    <n v="1"/>
    <n v="0"/>
    <n v="20058.39"/>
    <n v="0"/>
  </r>
  <r>
    <x v="4"/>
    <s v="290195"/>
    <s v="Apuarema"/>
    <n v="1"/>
    <n v="0"/>
    <n v="0"/>
    <m/>
    <m/>
    <n v="0"/>
    <n v="1"/>
    <n v="7274"/>
    <n v="3"/>
    <n v="3"/>
    <n v="1"/>
    <n v="1"/>
    <n v="0"/>
    <n v="20058.39"/>
    <n v="0"/>
  </r>
  <r>
    <x v="4"/>
    <s v="290270"/>
    <s v="Barra"/>
    <n v="2"/>
    <n v="0"/>
    <n v="1"/>
    <m/>
    <m/>
    <n v="1"/>
    <n v="1"/>
    <n v="54225"/>
    <n v="14"/>
    <n v="15"/>
    <n v="0.77455048409405258"/>
    <n v="0.82987551867219922"/>
    <n v="5.5325034578146637E-2"/>
    <n v="40116.78"/>
    <n v="20058.39"/>
  </r>
  <r>
    <x v="4"/>
    <s v="290310"/>
    <s v="Barra do Rocha"/>
    <n v="1"/>
    <n v="0"/>
    <n v="0"/>
    <m/>
    <m/>
    <n v="0"/>
    <n v="1"/>
    <n v="5515"/>
    <n v="2"/>
    <n v="2"/>
    <n v="1"/>
    <n v="1"/>
    <n v="0"/>
    <n v="20058.39"/>
    <n v="0"/>
  </r>
  <r>
    <x v="4"/>
    <s v="290320"/>
    <s v="Barreiras"/>
    <n v="4"/>
    <n v="0"/>
    <n v="3"/>
    <m/>
    <m/>
    <n v="3"/>
    <n v="1"/>
    <n v="158432"/>
    <n v="43"/>
    <n v="46"/>
    <n v="0.81422944859624313"/>
    <n v="0.87103615431226011"/>
    <n v="5.6806705716016981E-2"/>
    <n v="80233.56"/>
    <n v="60175.17"/>
  </r>
  <r>
    <x v="4"/>
    <s v="290360"/>
    <s v="Biritinga"/>
    <n v="1"/>
    <n v="0"/>
    <n v="0"/>
    <m/>
    <m/>
    <n v="0"/>
    <n v="1"/>
    <n v="15989"/>
    <n v="7"/>
    <n v="7"/>
    <n v="1"/>
    <n v="1"/>
    <n v="0"/>
    <n v="20058.39"/>
    <n v="0"/>
  </r>
  <r>
    <x v="4"/>
    <s v="290460"/>
    <s v="Brumado"/>
    <n v="3"/>
    <n v="0"/>
    <n v="3"/>
    <m/>
    <m/>
    <n v="3"/>
    <n v="0"/>
    <n v="67468"/>
    <n v="18"/>
    <n v="21"/>
    <n v="0.80037943914151899"/>
    <n v="0.9337760123317721"/>
    <n v="0.13339657319025311"/>
    <n v="60175.17"/>
    <n v="60175.17"/>
  </r>
  <r>
    <x v="4"/>
    <s v="290485"/>
    <s v="Cabaceiras do Paraguaçu"/>
    <n v="1"/>
    <n v="0"/>
    <n v="1"/>
    <m/>
    <m/>
    <n v="1"/>
    <n v="0"/>
    <n v="19010"/>
    <n v="8"/>
    <n v="9"/>
    <n v="1"/>
    <n v="1"/>
    <n v="0"/>
    <n v="20058.39"/>
    <n v="20058.39"/>
  </r>
  <r>
    <x v="4"/>
    <s v="290520"/>
    <s v="Caetité"/>
    <n v="2"/>
    <n v="0"/>
    <n v="2"/>
    <m/>
    <m/>
    <n v="2"/>
    <n v="0"/>
    <n v="51184"/>
    <n v="13"/>
    <n v="15"/>
    <n v="0.7619568615192247"/>
    <n v="0.87918099406064398"/>
    <n v="0.11722413254141928"/>
    <n v="40116.78"/>
    <n v="40116.78"/>
  </r>
  <r>
    <x v="4"/>
    <s v="290600"/>
    <s v="Campo Formoso"/>
    <n v="1"/>
    <n v="0"/>
    <n v="0"/>
    <m/>
    <m/>
    <n v="0"/>
    <n v="1"/>
    <n v="71754"/>
    <n v="25"/>
    <n v="25"/>
    <n v="1"/>
    <n v="1"/>
    <n v="0"/>
    <n v="20058.39"/>
    <n v="0"/>
  </r>
  <r>
    <x v="4"/>
    <s v="290650"/>
    <s v="Candeias"/>
    <n v="5"/>
    <n v="0"/>
    <n v="5"/>
    <m/>
    <m/>
    <n v="5"/>
    <n v="0"/>
    <n v="87820"/>
    <n v="18"/>
    <n v="23"/>
    <n v="0.61489410157139601"/>
    <n v="0.78569801867456157"/>
    <n v="0.17080391710316556"/>
    <n v="100291.95"/>
    <n v="100291.95"/>
  </r>
  <r>
    <x v="4"/>
    <s v="290750"/>
    <s v="Catu"/>
    <n v="2"/>
    <n v="0"/>
    <n v="0"/>
    <m/>
    <m/>
    <n v="0"/>
    <n v="2"/>
    <n v="55222"/>
    <n v="15"/>
    <n v="15"/>
    <n v="0.81489261526203327"/>
    <n v="0.81489261526203327"/>
    <n v="0"/>
    <n v="40116.78"/>
    <n v="0"/>
  </r>
  <r>
    <x v="4"/>
    <s v="290800"/>
    <s v="Coaraci"/>
    <n v="2"/>
    <n v="0"/>
    <n v="0"/>
    <m/>
    <m/>
    <n v="0"/>
    <n v="2"/>
    <n v="16128"/>
    <n v="6"/>
    <n v="6"/>
    <n v="1"/>
    <n v="1"/>
    <n v="0"/>
    <n v="40116.78"/>
    <n v="0"/>
  </r>
  <r>
    <x v="4"/>
    <s v="290810"/>
    <s v="Cocos"/>
    <n v="1"/>
    <n v="0"/>
    <n v="0"/>
    <m/>
    <m/>
    <n v="0"/>
    <n v="1"/>
    <n v="18835"/>
    <n v="8"/>
    <n v="8"/>
    <n v="1"/>
    <n v="1"/>
    <n v="0"/>
    <n v="20058.39"/>
    <n v="0"/>
  </r>
  <r>
    <x v="4"/>
    <s v="290980"/>
    <s v="Cruz das Almas"/>
    <n v="3"/>
    <n v="0"/>
    <n v="0"/>
    <m/>
    <m/>
    <n v="0"/>
    <n v="3"/>
    <n v="63923"/>
    <n v="16"/>
    <n v="16"/>
    <n v="0.75090343069004895"/>
    <n v="0.75090343069004895"/>
    <n v="0"/>
    <n v="60175.17"/>
    <n v="0"/>
  </r>
  <r>
    <x v="4"/>
    <s v="290990"/>
    <s v="Curaçá"/>
    <n v="2"/>
    <n v="0"/>
    <n v="1"/>
    <m/>
    <m/>
    <n v="1"/>
    <n v="1"/>
    <n v="35065"/>
    <n v="12"/>
    <n v="13"/>
    <n v="1"/>
    <n v="1"/>
    <n v="0"/>
    <n v="40116.78"/>
    <n v="20058.39"/>
  </r>
  <r>
    <x v="4"/>
    <s v="291070"/>
    <s v="Euclides da Cunha"/>
    <n v="1"/>
    <n v="0"/>
    <n v="1"/>
    <m/>
    <m/>
    <n v="1"/>
    <n v="0"/>
    <n v="61112"/>
    <n v="23"/>
    <n v="24"/>
    <n v="1"/>
    <n v="1"/>
    <n v="0"/>
    <n v="20058.39"/>
    <n v="20058.39"/>
  </r>
  <r>
    <x v="4"/>
    <s v="291100"/>
    <s v="Floresta Azul"/>
    <n v="1"/>
    <n v="0"/>
    <n v="1"/>
    <m/>
    <m/>
    <n v="1"/>
    <n v="0"/>
    <n v="10525"/>
    <n v="4"/>
    <n v="5"/>
    <n v="1"/>
    <n v="1"/>
    <n v="0"/>
    <n v="20058.39"/>
    <n v="20058.39"/>
  </r>
  <r>
    <x v="4"/>
    <s v="291170"/>
    <s v="Guanambi"/>
    <n v="8"/>
    <n v="0"/>
    <n v="0"/>
    <m/>
    <m/>
    <n v="0"/>
    <n v="8"/>
    <n v="85353"/>
    <n v="28"/>
    <n v="28"/>
    <n v="0.98414818459808096"/>
    <n v="0.98414818459808096"/>
    <n v="0"/>
    <n v="160467.12"/>
    <n v="0"/>
  </r>
  <r>
    <x v="4"/>
    <s v="291190"/>
    <s v="Iaçu"/>
    <n v="1"/>
    <n v="0"/>
    <n v="1"/>
    <m/>
    <m/>
    <n v="1"/>
    <n v="0"/>
    <n v="23950"/>
    <n v="11"/>
    <n v="12"/>
    <n v="1"/>
    <n v="1"/>
    <n v="0"/>
    <n v="20058.39"/>
    <n v="20058.39"/>
  </r>
  <r>
    <x v="4"/>
    <s v="291220"/>
    <s v="Ibicoara"/>
    <n v="2"/>
    <n v="0"/>
    <n v="0"/>
    <m/>
    <m/>
    <n v="0"/>
    <n v="2"/>
    <n v="19990"/>
    <n v="7"/>
    <n v="7"/>
    <n v="1"/>
    <n v="1"/>
    <n v="0"/>
    <n v="40116.78"/>
    <n v="0"/>
  </r>
  <r>
    <x v="4"/>
    <s v="291390"/>
    <s v="Ipiaú"/>
    <n v="5"/>
    <n v="0"/>
    <n v="0"/>
    <m/>
    <m/>
    <n v="0"/>
    <n v="5"/>
    <n v="45969"/>
    <n v="14"/>
    <n v="14"/>
    <n v="0.91365920511649157"/>
    <n v="0.91365920511649157"/>
    <n v="0"/>
    <n v="100291.95"/>
    <n v="0"/>
  </r>
  <r>
    <x v="4"/>
    <s v="291400"/>
    <s v="Ipirá"/>
    <n v="8"/>
    <n v="0"/>
    <n v="0"/>
    <m/>
    <m/>
    <n v="0"/>
    <n v="8"/>
    <n v="59281"/>
    <n v="13"/>
    <n v="13"/>
    <n v="0.65788363893996393"/>
    <n v="0.65788363893996393"/>
    <n v="0"/>
    <n v="160467.12"/>
    <n v="0"/>
  </r>
  <r>
    <x v="4"/>
    <s v="291410"/>
    <s v="Ipupiara"/>
    <n v="1"/>
    <n v="0"/>
    <n v="0"/>
    <m/>
    <m/>
    <n v="0"/>
    <n v="1"/>
    <n v="9954"/>
    <n v="3"/>
    <n v="3"/>
    <n v="0.9041591320072333"/>
    <n v="0.9041591320072333"/>
    <n v="0"/>
    <n v="20058.39"/>
    <n v="0"/>
  </r>
  <r>
    <x v="4"/>
    <s v="291440"/>
    <s v="Iraquara"/>
    <n v="4"/>
    <n v="0"/>
    <n v="0"/>
    <m/>
    <m/>
    <n v="0"/>
    <n v="4"/>
    <n v="25728"/>
    <n v="9"/>
    <n v="9"/>
    <n v="1"/>
    <n v="1"/>
    <n v="0"/>
    <n v="80233.56"/>
    <n v="0"/>
  </r>
  <r>
    <x v="4"/>
    <s v="291470"/>
    <s v="Itaberaba"/>
    <n v="3"/>
    <n v="0"/>
    <n v="0"/>
    <m/>
    <m/>
    <n v="0"/>
    <n v="3"/>
    <n v="64795"/>
    <n v="19"/>
    <n v="19"/>
    <n v="0.87969750752372866"/>
    <n v="0.87969750752372866"/>
    <n v="0"/>
    <n v="60175.17"/>
    <n v="0"/>
  </r>
  <r>
    <x v="4"/>
    <s v="291480"/>
    <s v="Itabuna"/>
    <n v="14"/>
    <n v="0"/>
    <n v="2"/>
    <m/>
    <m/>
    <n v="2"/>
    <n v="12"/>
    <n v="214123"/>
    <n v="44"/>
    <n v="46"/>
    <n v="0.61646810478089697"/>
    <n v="0.64448938227093777"/>
    <n v="2.8021277490040797E-2"/>
    <n v="280817.45999999996"/>
    <n v="40116.78"/>
  </r>
  <r>
    <x v="4"/>
    <s v="291490"/>
    <s v="Itacaré"/>
    <n v="3"/>
    <n v="0"/>
    <n v="0"/>
    <m/>
    <m/>
    <n v="0"/>
    <n v="3"/>
    <n v="29051"/>
    <n v="11"/>
    <n v="11"/>
    <n v="1"/>
    <n v="1"/>
    <n v="0"/>
    <n v="60175.17"/>
    <n v="0"/>
  </r>
  <r>
    <x v="4"/>
    <s v="291510"/>
    <s v="Itagi"/>
    <n v="1"/>
    <n v="0"/>
    <n v="0"/>
    <m/>
    <m/>
    <n v="0"/>
    <n v="1"/>
    <n v="12140"/>
    <n v="4"/>
    <n v="4"/>
    <n v="0.98846787479406917"/>
    <n v="0.98846787479406917"/>
    <n v="0"/>
    <n v="20058.39"/>
    <n v="0"/>
  </r>
  <r>
    <x v="4"/>
    <s v="291520"/>
    <s v="Itagibá"/>
    <n v="1"/>
    <n v="0"/>
    <n v="0"/>
    <m/>
    <m/>
    <n v="0"/>
    <n v="1"/>
    <n v="14331"/>
    <n v="5"/>
    <n v="5"/>
    <n v="1"/>
    <n v="1"/>
    <n v="0"/>
    <n v="20058.39"/>
    <n v="0"/>
  </r>
  <r>
    <x v="4"/>
    <s v="291535"/>
    <s v="Itaguaçu da Bahia"/>
    <n v="1"/>
    <n v="0"/>
    <n v="0"/>
    <m/>
    <m/>
    <n v="0"/>
    <n v="1"/>
    <n v="14650"/>
    <n v="5"/>
    <n v="5"/>
    <n v="1"/>
    <n v="1"/>
    <n v="0"/>
    <n v="20058.39"/>
    <n v="0"/>
  </r>
  <r>
    <x v="4"/>
    <s v="291550"/>
    <s v="Itajuípe"/>
    <n v="1"/>
    <n v="0"/>
    <n v="0"/>
    <m/>
    <m/>
    <n v="0"/>
    <n v="1"/>
    <n v="20309"/>
    <n v="6"/>
    <n v="6"/>
    <n v="0.88630656359249593"/>
    <n v="0.88630656359249593"/>
    <n v="0"/>
    <n v="20058.39"/>
    <n v="0"/>
  </r>
  <r>
    <x v="4"/>
    <s v="291640"/>
    <s v="Itapetinga"/>
    <n v="3"/>
    <n v="0"/>
    <n v="0"/>
    <m/>
    <m/>
    <n v="0"/>
    <n v="3"/>
    <n v="77408"/>
    <n v="16"/>
    <n v="16"/>
    <n v="0.62009094667217857"/>
    <n v="0.62009094667217857"/>
    <n v="0"/>
    <n v="60175.17"/>
    <n v="0"/>
  </r>
  <r>
    <x v="4"/>
    <s v="291650"/>
    <s v="Itapicuru"/>
    <n v="1"/>
    <n v="0"/>
    <n v="1"/>
    <m/>
    <m/>
    <n v="1"/>
    <n v="0"/>
    <n v="36173"/>
    <n v="11"/>
    <n v="12"/>
    <n v="0.91228264174937113"/>
    <n v="0.99521742736295027"/>
    <n v="8.2934785613579143E-2"/>
    <n v="20058.39"/>
    <n v="20058.39"/>
  </r>
  <r>
    <x v="4"/>
    <s v="291680"/>
    <s v="Itarantim"/>
    <n v="4"/>
    <n v="0"/>
    <n v="1"/>
    <m/>
    <m/>
    <n v="1"/>
    <n v="3"/>
    <n v="19937"/>
    <n v="6"/>
    <n v="7"/>
    <n v="0.90284395846917787"/>
    <n v="1"/>
    <n v="9.7156041530822135E-2"/>
    <n v="80233.56"/>
    <n v="20058.39"/>
  </r>
  <r>
    <x v="4"/>
    <s v="291730"/>
    <s v="Ituberá"/>
    <n v="1"/>
    <n v="0"/>
    <n v="0"/>
    <m/>
    <m/>
    <n v="0"/>
    <n v="1"/>
    <n v="28870"/>
    <n v="9"/>
    <n v="9"/>
    <n v="0.93522687911326641"/>
    <n v="0.93522687911326641"/>
    <n v="0"/>
    <n v="20058.39"/>
    <n v="0"/>
  </r>
  <r>
    <x v="4"/>
    <s v="291750"/>
    <s v="Jacobina"/>
    <n v="10"/>
    <n v="0"/>
    <n v="0"/>
    <m/>
    <m/>
    <n v="0"/>
    <n v="10"/>
    <n v="80749"/>
    <n v="23"/>
    <n v="23"/>
    <n v="0.85449974612688706"/>
    <n v="0.85449974612688706"/>
    <n v="0"/>
    <n v="200583.9"/>
    <n v="0"/>
  </r>
  <r>
    <x v="4"/>
    <s v="291760"/>
    <s v="Jaguaquara"/>
    <n v="3"/>
    <n v="0"/>
    <n v="1"/>
    <m/>
    <m/>
    <n v="1"/>
    <n v="2"/>
    <n v="54913"/>
    <n v="15"/>
    <n v="16"/>
    <n v="0.81947808351392204"/>
    <n v="0.87410995574818351"/>
    <n v="5.4631872234261469E-2"/>
    <n v="60175.17"/>
    <n v="20058.39"/>
  </r>
  <r>
    <x v="4"/>
    <s v="291840"/>
    <s v="Juazeiro"/>
    <n v="5"/>
    <n v="0"/>
    <n v="0"/>
    <m/>
    <m/>
    <n v="0"/>
    <n v="5"/>
    <n v="219544"/>
    <n v="60"/>
    <n v="60"/>
    <n v="0.81988120832270528"/>
    <n v="0.81988120832270528"/>
    <n v="0"/>
    <n v="100291.95"/>
    <n v="0"/>
  </r>
  <r>
    <x v="4"/>
    <s v="292000"/>
    <s v="Maiquinique"/>
    <n v="1"/>
    <n v="0"/>
    <n v="0"/>
    <m/>
    <m/>
    <n v="0"/>
    <n v="1"/>
    <n v="10294"/>
    <n v="3"/>
    <n v="3"/>
    <n v="0.87429570623664266"/>
    <n v="0.87429570623664266"/>
    <n v="0"/>
    <n v="20058.39"/>
    <n v="0"/>
  </r>
  <r>
    <x v="4"/>
    <s v="292050"/>
    <s v="Maracás"/>
    <n v="3"/>
    <n v="0"/>
    <n v="0"/>
    <m/>
    <m/>
    <n v="0"/>
    <n v="3"/>
    <n v="19973"/>
    <n v="7"/>
    <n v="7"/>
    <n v="1"/>
    <n v="1"/>
    <n v="0"/>
    <n v="60175.17"/>
    <n v="0"/>
  </r>
  <r>
    <x v="4"/>
    <s v="292140"/>
    <s v="Mirangaba"/>
    <n v="2"/>
    <n v="0"/>
    <n v="0"/>
    <m/>
    <m/>
    <n v="0"/>
    <n v="2"/>
    <n v="18603"/>
    <n v="7"/>
    <n v="7"/>
    <n v="1"/>
    <n v="1"/>
    <n v="0"/>
    <n v="40116.78"/>
    <n v="0"/>
  </r>
  <r>
    <x v="4"/>
    <s v="292205"/>
    <s v="Mulungu do Morro"/>
    <n v="1"/>
    <n v="0"/>
    <n v="0"/>
    <m/>
    <m/>
    <n v="0"/>
    <n v="1"/>
    <n v="10469"/>
    <n v="4"/>
    <n v="4"/>
    <n v="1"/>
    <n v="1"/>
    <n v="0"/>
    <n v="20058.39"/>
    <n v="0"/>
  </r>
  <r>
    <x v="4"/>
    <s v="292250"/>
    <s v="Nazaré"/>
    <n v="1"/>
    <n v="0"/>
    <n v="1"/>
    <m/>
    <m/>
    <n v="1"/>
    <n v="0"/>
    <n v="28661"/>
    <n v="11"/>
    <n v="12"/>
    <n v="1"/>
    <n v="1"/>
    <n v="0"/>
    <n v="20058.39"/>
    <n v="20058.39"/>
  </r>
  <r>
    <x v="4"/>
    <s v="292260"/>
    <s v="Nilo Peçanha"/>
    <n v="2"/>
    <n v="0"/>
    <n v="0"/>
    <m/>
    <m/>
    <n v="0"/>
    <n v="2"/>
    <n v="14156"/>
    <n v="5"/>
    <n v="5"/>
    <n v="1"/>
    <n v="1"/>
    <n v="0"/>
    <n v="40116.78"/>
    <n v="0"/>
  </r>
  <r>
    <x v="4"/>
    <s v="292305"/>
    <s v="Novo Triunfo"/>
    <n v="1"/>
    <n v="0"/>
    <n v="0"/>
    <m/>
    <m/>
    <n v="0"/>
    <n v="1"/>
    <n v="15445"/>
    <n v="5"/>
    <n v="5"/>
    <n v="0.9711880867594691"/>
    <n v="0.9711880867594691"/>
    <n v="0"/>
    <n v="20058.39"/>
    <n v="0"/>
  </r>
  <r>
    <x v="4"/>
    <s v="292330"/>
    <s v="Ouriçangas"/>
    <n v="1"/>
    <n v="0"/>
    <n v="0"/>
    <m/>
    <m/>
    <n v="0"/>
    <n v="1"/>
    <n v="8575"/>
    <n v="3"/>
    <n v="3"/>
    <n v="1"/>
    <n v="1"/>
    <n v="0"/>
    <n v="20058.39"/>
    <n v="0"/>
  </r>
  <r>
    <x v="4"/>
    <s v="292390"/>
    <s v="Pau Brasil"/>
    <n v="1"/>
    <n v="0"/>
    <n v="0"/>
    <m/>
    <m/>
    <n v="0"/>
    <n v="1"/>
    <n v="9550"/>
    <n v="4"/>
    <n v="4"/>
    <n v="1"/>
    <n v="1"/>
    <n v="0"/>
    <n v="20058.39"/>
    <n v="0"/>
  </r>
  <r>
    <x v="4"/>
    <s v="292590"/>
    <s v="Quijingue"/>
    <n v="3"/>
    <n v="0"/>
    <n v="0"/>
    <m/>
    <m/>
    <n v="0"/>
    <n v="3"/>
    <n v="27672"/>
    <n v="10"/>
    <n v="10"/>
    <n v="1"/>
    <n v="1"/>
    <n v="0"/>
    <n v="60175.17"/>
    <n v="0"/>
  </r>
  <r>
    <x v="4"/>
    <s v="292740"/>
    <s v="Salvador"/>
    <n v="50"/>
    <n v="0"/>
    <n v="21"/>
    <m/>
    <m/>
    <n v="21"/>
    <n v="29"/>
    <n v="2900319"/>
    <n v="350"/>
    <n v="371"/>
    <n v="0.36202914231158712"/>
    <n v="0.38375089085028236"/>
    <n v="2.172174853869524E-2"/>
    <n v="1002919.5"/>
    <n v="421226.19"/>
  </r>
  <r>
    <x v="4"/>
    <s v="292800"/>
    <s v="Santaluz"/>
    <n v="2"/>
    <n v="0"/>
    <n v="2"/>
    <m/>
    <m/>
    <n v="2"/>
    <n v="0"/>
    <n v="37704"/>
    <n v="8"/>
    <n v="10"/>
    <n v="0.63653723742838952"/>
    <n v="0.79567154678548691"/>
    <n v="0.15913430935709738"/>
    <n v="40116.78"/>
    <n v="40116.78"/>
  </r>
  <r>
    <x v="4"/>
    <s v="292870"/>
    <s v="Santo Antônio de Jesus"/>
    <n v="2"/>
    <n v="0"/>
    <n v="0"/>
    <m/>
    <m/>
    <n v="0"/>
    <n v="2"/>
    <n v="103204"/>
    <n v="27"/>
    <n v="27"/>
    <n v="0.78485330025967981"/>
    <n v="0.78485330025967981"/>
    <n v="0"/>
    <n v="40116.78"/>
    <n v="0"/>
  </r>
  <r>
    <x v="4"/>
    <s v="292937"/>
    <s v="São José do Jacuípe"/>
    <n v="1"/>
    <n v="0"/>
    <n v="0"/>
    <m/>
    <m/>
    <n v="0"/>
    <n v="1"/>
    <n v="10546"/>
    <n v="4"/>
    <n v="4"/>
    <n v="1"/>
    <n v="1"/>
    <n v="0"/>
    <n v="20058.39"/>
    <n v="0"/>
  </r>
  <r>
    <x v="4"/>
    <s v="292940"/>
    <s v="São Miguel das Matas"/>
    <n v="1"/>
    <n v="0"/>
    <n v="0"/>
    <m/>
    <m/>
    <n v="0"/>
    <n v="1"/>
    <n v="11733"/>
    <n v="4"/>
    <n v="4"/>
    <n v="1"/>
    <n v="1"/>
    <n v="0"/>
    <n v="20058.39"/>
    <n v="0"/>
  </r>
  <r>
    <x v="4"/>
    <s v="292970"/>
    <s v="Sátiro Dias"/>
    <n v="1"/>
    <n v="0"/>
    <n v="0"/>
    <m/>
    <m/>
    <n v="0"/>
    <n v="1"/>
    <n v="17330"/>
    <n v="8"/>
    <n v="8"/>
    <n v="1"/>
    <n v="1"/>
    <n v="0"/>
    <n v="20058.39"/>
    <n v="0"/>
  </r>
  <r>
    <x v="4"/>
    <s v="292990"/>
    <s v="Seabra"/>
    <n v="1"/>
    <n v="0"/>
    <n v="1"/>
    <m/>
    <m/>
    <n v="1"/>
    <n v="0"/>
    <n v="44370"/>
    <n v="7"/>
    <n v="8"/>
    <n v="0.47329276538201487"/>
    <n v="0.54090601757944556"/>
    <n v="6.7613252197430695E-2"/>
    <n v="20058.39"/>
    <n v="20058.39"/>
  </r>
  <r>
    <x v="4"/>
    <s v="293020"/>
    <s v="Sento Sé"/>
    <n v="1"/>
    <n v="0"/>
    <n v="0"/>
    <m/>
    <m/>
    <n v="0"/>
    <n v="1"/>
    <n v="41279"/>
    <n v="11"/>
    <n v="11"/>
    <n v="0.7994379708810776"/>
    <n v="0.7994379708810776"/>
    <n v="0"/>
    <n v="20058.39"/>
    <n v="0"/>
  </r>
  <r>
    <x v="4"/>
    <s v="293050"/>
    <s v="Serrinha"/>
    <n v="2"/>
    <n v="0"/>
    <n v="0"/>
    <m/>
    <m/>
    <n v="0"/>
    <n v="2"/>
    <n v="81693"/>
    <n v="21"/>
    <n v="21"/>
    <n v="0.77117990525504021"/>
    <n v="0.77117990525504021"/>
    <n v="0"/>
    <n v="40116.78"/>
    <n v="0"/>
  </r>
  <r>
    <x v="4"/>
    <s v="293080"/>
    <s v="Souto Soares"/>
    <n v="1"/>
    <n v="0"/>
    <n v="0"/>
    <m/>
    <m/>
    <n v="0"/>
    <n v="1"/>
    <n v="17118"/>
    <n v="6"/>
    <n v="6"/>
    <n v="1"/>
    <n v="1"/>
    <n v="0"/>
    <n v="20058.39"/>
    <n v="0"/>
  </r>
  <r>
    <x v="4"/>
    <s v="293180"/>
    <s v="Tremedal"/>
    <n v="1"/>
    <n v="0"/>
    <n v="1"/>
    <m/>
    <m/>
    <n v="1"/>
    <n v="0"/>
    <n v="15996"/>
    <n v="7"/>
    <n v="8"/>
    <n v="1"/>
    <n v="1"/>
    <n v="0"/>
    <n v="20058.39"/>
    <n v="20058.39"/>
  </r>
  <r>
    <x v="4"/>
    <s v="293245"/>
    <s v="Umburanas"/>
    <n v="4"/>
    <n v="0"/>
    <n v="0"/>
    <m/>
    <m/>
    <n v="0"/>
    <n v="4"/>
    <n v="19573"/>
    <n v="5"/>
    <n v="5"/>
    <n v="0.76636182496295913"/>
    <n v="0.76636182496295913"/>
    <n v="0"/>
    <n v="80233.56"/>
    <n v="0"/>
  </r>
  <r>
    <x v="4"/>
    <s v="293310"/>
    <s v="Várzea do Poço"/>
    <n v="2"/>
    <n v="0"/>
    <n v="0"/>
    <m/>
    <m/>
    <n v="0"/>
    <n v="2"/>
    <n v="9247"/>
    <n v="3"/>
    <n v="3"/>
    <n v="0.97328863415161671"/>
    <n v="0.97328863415161671"/>
    <n v="0"/>
    <n v="40116.78"/>
    <n v="0"/>
  </r>
  <r>
    <x v="4"/>
    <s v="293330"/>
    <s v="Vitória da Conquista"/>
    <n v="7"/>
    <n v="0"/>
    <n v="0"/>
    <m/>
    <m/>
    <n v="0"/>
    <n v="7"/>
    <n v="343643"/>
    <n v="50"/>
    <n v="50"/>
    <n v="0.43649950675555738"/>
    <n v="0.43649950675555738"/>
    <n v="0"/>
    <n v="140408.72999999998"/>
    <n v="0"/>
  </r>
  <r>
    <x v="5"/>
    <s v="230030"/>
    <s v="Acopiara"/>
    <n v="2"/>
    <n v="0"/>
    <n v="2"/>
    <m/>
    <m/>
    <n v="2"/>
    <n v="0"/>
    <n v="54687"/>
    <n v="20"/>
    <n v="22"/>
    <n v="1"/>
    <n v="1"/>
    <n v="0"/>
    <n v="40116.78"/>
    <n v="40116.78"/>
  </r>
  <r>
    <x v="5"/>
    <s v="230040"/>
    <s v="Aiuaba"/>
    <n v="1"/>
    <n v="0"/>
    <n v="1"/>
    <m/>
    <m/>
    <n v="1"/>
    <n v="0"/>
    <n v="17584"/>
    <n v="6"/>
    <n v="7"/>
    <n v="1"/>
    <n v="1"/>
    <n v="0"/>
    <n v="20058.39"/>
    <n v="20058.39"/>
  </r>
  <r>
    <x v="5"/>
    <s v="230100"/>
    <s v="Aquiraz"/>
    <n v="10"/>
    <n v="0"/>
    <n v="0"/>
    <m/>
    <m/>
    <n v="0"/>
    <n v="10"/>
    <n v="81581"/>
    <n v="30"/>
    <n v="30"/>
    <n v="1"/>
    <n v="1"/>
    <n v="0"/>
    <n v="200583.9"/>
    <n v="0"/>
  </r>
  <r>
    <x v="5"/>
    <s v="230110"/>
    <s v="Aracati"/>
    <n v="3"/>
    <n v="0"/>
    <n v="0"/>
    <m/>
    <m/>
    <n v="0"/>
    <n v="3"/>
    <n v="75392"/>
    <n v="22"/>
    <n v="22"/>
    <n v="0.87542444821731746"/>
    <n v="0.87542444821731746"/>
    <n v="0"/>
    <n v="60175.17"/>
    <n v="0"/>
  </r>
  <r>
    <x v="5"/>
    <s v="230280"/>
    <s v="Canindé"/>
    <n v="2"/>
    <n v="0"/>
    <n v="0"/>
    <m/>
    <m/>
    <n v="0"/>
    <n v="2"/>
    <n v="77484"/>
    <n v="21"/>
    <n v="21"/>
    <n v="0.81307108564348773"/>
    <n v="0.81307108564348773"/>
    <n v="0"/>
    <n v="40116.78"/>
    <n v="0"/>
  </r>
  <r>
    <x v="5"/>
    <s v="230423"/>
    <s v="Croatá"/>
    <n v="1"/>
    <n v="0"/>
    <n v="1"/>
    <m/>
    <m/>
    <n v="1"/>
    <n v="0"/>
    <n v="18201"/>
    <n v="8"/>
    <n v="9"/>
    <n v="1"/>
    <n v="1"/>
    <n v="0"/>
    <n v="20058.39"/>
    <n v="20058.39"/>
  </r>
  <r>
    <x v="5"/>
    <s v="230495"/>
    <s v="Guaiúba"/>
    <n v="1"/>
    <n v="0"/>
    <n v="1"/>
    <m/>
    <m/>
    <n v="1"/>
    <n v="0"/>
    <n v="26508"/>
    <n v="11"/>
    <n v="12"/>
    <n v="1"/>
    <n v="1"/>
    <n v="0"/>
    <n v="20058.39"/>
    <n v="20058.39"/>
  </r>
  <r>
    <x v="5"/>
    <s v="230500"/>
    <s v="Guaraciaba do Norte"/>
    <n v="4"/>
    <n v="0"/>
    <n v="0"/>
    <m/>
    <m/>
    <n v="0"/>
    <n v="4"/>
    <n v="40921"/>
    <n v="15"/>
    <n v="15"/>
    <n v="1"/>
    <n v="1"/>
    <n v="0"/>
    <n v="80233.56"/>
    <n v="0"/>
  </r>
  <r>
    <x v="5"/>
    <s v="230530"/>
    <s v="Ibiapina"/>
    <n v="1"/>
    <n v="0"/>
    <n v="0"/>
    <m/>
    <m/>
    <n v="0"/>
    <n v="1"/>
    <n v="25165"/>
    <n v="12"/>
    <n v="12"/>
    <n v="1"/>
    <n v="1"/>
    <n v="0"/>
    <n v="20058.39"/>
    <n v="0"/>
  </r>
  <r>
    <x v="5"/>
    <s v="230550"/>
    <s v="Iguatu"/>
    <n v="1"/>
    <n v="0"/>
    <n v="0"/>
    <m/>
    <m/>
    <n v="0"/>
    <n v="1"/>
    <n v="103633"/>
    <n v="35"/>
    <n v="35"/>
    <n v="1"/>
    <n v="1"/>
    <n v="0"/>
    <n v="20058.39"/>
    <n v="0"/>
  </r>
  <r>
    <x v="5"/>
    <s v="230560"/>
    <s v="Independência"/>
    <n v="1"/>
    <n v="0"/>
    <n v="1"/>
    <m/>
    <m/>
    <n v="1"/>
    <n v="0"/>
    <n v="26196"/>
    <n v="10"/>
    <n v="11"/>
    <n v="1"/>
    <n v="1"/>
    <n v="0"/>
    <n v="20058.39"/>
    <n v="20058.39"/>
  </r>
  <r>
    <x v="5"/>
    <s v="230570"/>
    <s v="Ipaumirim"/>
    <n v="1"/>
    <n v="0"/>
    <n v="0"/>
    <m/>
    <m/>
    <n v="0"/>
    <n v="1"/>
    <n v="12507"/>
    <n v="5"/>
    <n v="5"/>
    <n v="1"/>
    <n v="1"/>
    <n v="0"/>
    <n v="20058.39"/>
    <n v="0"/>
  </r>
  <r>
    <x v="5"/>
    <s v="230625"/>
    <s v="Itaitinga"/>
    <n v="2"/>
    <n v="0"/>
    <n v="2"/>
    <m/>
    <m/>
    <n v="2"/>
    <n v="0"/>
    <n v="38661"/>
    <n v="13"/>
    <n v="15"/>
    <n v="1"/>
    <n v="1"/>
    <n v="0"/>
    <n v="40116.78"/>
    <n v="40116.78"/>
  </r>
  <r>
    <x v="5"/>
    <s v="230630"/>
    <s v="Itapagé"/>
    <n v="5"/>
    <n v="0"/>
    <n v="0"/>
    <m/>
    <m/>
    <n v="0"/>
    <n v="5"/>
    <n v="53448"/>
    <n v="19"/>
    <n v="19"/>
    <n v="1"/>
    <n v="1"/>
    <n v="0"/>
    <n v="100291.95"/>
    <n v="0"/>
  </r>
  <r>
    <x v="5"/>
    <s v="230640"/>
    <s v="Itapipoca"/>
    <n v="5"/>
    <n v="0"/>
    <n v="0"/>
    <m/>
    <m/>
    <n v="0"/>
    <n v="5"/>
    <n v="131687"/>
    <n v="43"/>
    <n v="43"/>
    <n v="0.9795955561293066"/>
    <n v="0.9795955561293066"/>
    <n v="0"/>
    <n v="100291.95"/>
    <n v="0"/>
  </r>
  <r>
    <x v="5"/>
    <s v="230700"/>
    <s v="Jaguaruana"/>
    <n v="1"/>
    <n v="0"/>
    <n v="1"/>
    <m/>
    <m/>
    <n v="1"/>
    <n v="0"/>
    <n v="33960"/>
    <n v="16"/>
    <n v="17"/>
    <n v="1"/>
    <n v="1"/>
    <n v="0"/>
    <n v="20058.39"/>
    <n v="20058.39"/>
  </r>
  <r>
    <x v="5"/>
    <s v="230725"/>
    <s v="Jijoca de Jericoacoara"/>
    <n v="1"/>
    <n v="0"/>
    <n v="0"/>
    <m/>
    <m/>
    <n v="0"/>
    <n v="1"/>
    <n v="20351"/>
    <n v="8"/>
    <n v="8"/>
    <n v="1"/>
    <n v="1"/>
    <n v="0"/>
    <n v="20058.39"/>
    <n v="0"/>
  </r>
  <r>
    <x v="5"/>
    <s v="230730"/>
    <s v="Juazeiro do Norte"/>
    <n v="6"/>
    <n v="0"/>
    <n v="2"/>
    <m/>
    <m/>
    <n v="2"/>
    <n v="4"/>
    <n v="278264"/>
    <n v="76"/>
    <n v="78"/>
    <n v="0.81936578213495104"/>
    <n v="0.84092803955955497"/>
    <n v="2.1562257424603937E-2"/>
    <n v="120350.34"/>
    <n v="40116.78"/>
  </r>
  <r>
    <x v="5"/>
    <s v="230810"/>
    <s v="Mauriti"/>
    <n v="1"/>
    <n v="0"/>
    <n v="1"/>
    <m/>
    <m/>
    <n v="1"/>
    <n v="0"/>
    <n v="48370"/>
    <n v="21"/>
    <n v="22"/>
    <n v="1"/>
    <n v="1"/>
    <n v="0"/>
    <n v="20058.39"/>
    <n v="20058.39"/>
  </r>
  <r>
    <x v="5"/>
    <s v="230837"/>
    <s v="Miraíma"/>
    <n v="2"/>
    <n v="0"/>
    <n v="0"/>
    <m/>
    <m/>
    <n v="0"/>
    <n v="2"/>
    <n v="13965"/>
    <n v="5"/>
    <n v="5"/>
    <n v="1"/>
    <n v="1"/>
    <n v="0"/>
    <n v="40116.78"/>
    <n v="0"/>
  </r>
  <r>
    <x v="5"/>
    <s v="230870"/>
    <s v="Morada Nova"/>
    <n v="1"/>
    <n v="0"/>
    <n v="1"/>
    <m/>
    <m/>
    <n v="1"/>
    <n v="0"/>
    <n v="61590"/>
    <n v="28"/>
    <n v="29"/>
    <n v="1"/>
    <n v="1"/>
    <n v="0"/>
    <n v="20058.39"/>
    <n v="20058.39"/>
  </r>
  <r>
    <x v="5"/>
    <s v="230970"/>
    <s v="Pacatuba"/>
    <n v="1"/>
    <n v="0"/>
    <n v="1"/>
    <m/>
    <m/>
    <n v="1"/>
    <n v="0"/>
    <n v="85647"/>
    <n v="25"/>
    <n v="26"/>
    <n v="0.87568741462047706"/>
    <n v="0.91071491120529613"/>
    <n v="3.5027496584819073E-2"/>
    <n v="20058.39"/>
    <n v="20058.39"/>
  </r>
  <r>
    <x v="5"/>
    <s v="231000"/>
    <s v="Palhano"/>
    <n v="1"/>
    <n v="0"/>
    <n v="0"/>
    <m/>
    <m/>
    <n v="0"/>
    <n v="1"/>
    <n v="9458"/>
    <n v="4"/>
    <n v="4"/>
    <n v="1"/>
    <n v="1"/>
    <n v="0"/>
    <n v="20058.39"/>
    <n v="0"/>
  </r>
  <r>
    <x v="5"/>
    <s v="231025"/>
    <s v="Paraipaba"/>
    <n v="1"/>
    <n v="0"/>
    <n v="0"/>
    <m/>
    <m/>
    <n v="0"/>
    <n v="1"/>
    <n v="33232"/>
    <n v="11"/>
    <n v="11"/>
    <n v="0.99301877708233033"/>
    <n v="0.99301877708233033"/>
    <n v="0"/>
    <n v="20058.39"/>
    <n v="0"/>
  </r>
  <r>
    <x v="5"/>
    <s v="231060"/>
    <s v="Penaforte"/>
    <n v="1"/>
    <n v="0"/>
    <n v="0"/>
    <m/>
    <m/>
    <n v="0"/>
    <n v="1"/>
    <n v="9207"/>
    <n v="4"/>
    <n v="4"/>
    <n v="1"/>
    <n v="1"/>
    <n v="0"/>
    <n v="20058.39"/>
    <n v="0"/>
  </r>
  <r>
    <x v="5"/>
    <s v="231120"/>
    <s v="Potengi"/>
    <n v="1"/>
    <n v="0"/>
    <n v="0"/>
    <m/>
    <m/>
    <n v="0"/>
    <n v="1"/>
    <n v="11165"/>
    <n v="5"/>
    <n v="5"/>
    <n v="1"/>
    <n v="1"/>
    <n v="0"/>
    <n v="20058.39"/>
    <n v="0"/>
  </r>
  <r>
    <x v="5"/>
    <s v="231130"/>
    <s v="Quixadá"/>
    <n v="5"/>
    <n v="0"/>
    <n v="0"/>
    <m/>
    <m/>
    <n v="0"/>
    <n v="5"/>
    <n v="88899"/>
    <n v="24"/>
    <n v="24"/>
    <n v="0.80990787297944855"/>
    <n v="0.80990787297944855"/>
    <n v="0"/>
    <n v="100291.95"/>
    <n v="0"/>
  </r>
  <r>
    <x v="5"/>
    <s v="231195"/>
    <s v="Salitre"/>
    <n v="1"/>
    <n v="0"/>
    <n v="0"/>
    <m/>
    <m/>
    <n v="0"/>
    <n v="1"/>
    <n v="16714"/>
    <n v="7"/>
    <n v="7"/>
    <n v="1"/>
    <n v="1"/>
    <n v="0"/>
    <n v="20058.39"/>
    <n v="0"/>
  </r>
  <r>
    <x v="5"/>
    <s v="231220"/>
    <s v="Santa Quitéria"/>
    <n v="1"/>
    <n v="0"/>
    <n v="0"/>
    <m/>
    <m/>
    <n v="0"/>
    <n v="1"/>
    <n v="43719"/>
    <n v="17"/>
    <n v="17"/>
    <n v="1"/>
    <n v="1"/>
    <n v="0"/>
    <n v="20058.39"/>
    <n v="0"/>
  </r>
  <r>
    <x v="5"/>
    <s v="231200"/>
    <s v="Santana do Acaraú"/>
    <n v="1"/>
    <n v="0"/>
    <n v="1"/>
    <m/>
    <m/>
    <n v="1"/>
    <n v="0"/>
    <n v="32851"/>
    <n v="12"/>
    <n v="13"/>
    <n v="1"/>
    <n v="1"/>
    <n v="0"/>
    <n v="20058.39"/>
    <n v="20058.39"/>
  </r>
  <r>
    <x v="5"/>
    <s v="231260"/>
    <s v="São Luís do Curu"/>
    <n v="1"/>
    <n v="0"/>
    <n v="0"/>
    <m/>
    <m/>
    <n v="0"/>
    <n v="1"/>
    <n v="13086"/>
    <n v="6"/>
    <n v="6"/>
    <n v="1"/>
    <n v="1"/>
    <n v="0"/>
    <n v="20058.39"/>
    <n v="0"/>
  </r>
  <r>
    <x v="5"/>
    <s v="231310"/>
    <s v="Tabuleiro do Norte"/>
    <n v="1"/>
    <n v="0"/>
    <n v="1"/>
    <m/>
    <m/>
    <n v="1"/>
    <n v="0"/>
    <n v="32079"/>
    <n v="11"/>
    <n v="12"/>
    <n v="1"/>
    <n v="1"/>
    <n v="0"/>
    <n v="20058.39"/>
    <n v="20058.39"/>
  </r>
  <r>
    <x v="5"/>
    <s v="231320"/>
    <s v="Tamboril"/>
    <n v="1"/>
    <n v="0"/>
    <n v="1"/>
    <m/>
    <m/>
    <n v="1"/>
    <n v="0"/>
    <n v="26199"/>
    <n v="12"/>
    <n v="13"/>
    <n v="1"/>
    <n v="1"/>
    <n v="0"/>
    <n v="20058.39"/>
    <n v="20058.39"/>
  </r>
  <r>
    <x v="5"/>
    <s v="231350"/>
    <s v="Trairi"/>
    <n v="3"/>
    <n v="0"/>
    <n v="0"/>
    <m/>
    <m/>
    <n v="0"/>
    <n v="3"/>
    <n v="56653"/>
    <n v="21"/>
    <n v="21"/>
    <n v="1"/>
    <n v="1"/>
    <n v="0"/>
    <n v="60175.17"/>
    <n v="0"/>
  </r>
  <r>
    <x v="5"/>
    <s v="231375"/>
    <s v="Umirim"/>
    <n v="2"/>
    <n v="0"/>
    <n v="1"/>
    <m/>
    <m/>
    <n v="1"/>
    <n v="1"/>
    <n v="19976"/>
    <n v="6"/>
    <n v="7"/>
    <n v="0.90108129755706845"/>
    <n v="1"/>
    <n v="9.891870244293155E-2"/>
    <n v="40116.78"/>
    <n v="20058.39"/>
  </r>
  <r>
    <x v="5"/>
    <s v="231410"/>
    <s v="Viçosa do Ceará"/>
    <n v="1"/>
    <n v="0"/>
    <n v="0"/>
    <m/>
    <m/>
    <n v="0"/>
    <n v="1"/>
    <n v="61916"/>
    <n v="18"/>
    <n v="18"/>
    <n v="0.87214936365398277"/>
    <n v="0.87214936365398277"/>
    <n v="0"/>
    <n v="20058.39"/>
    <n v="0"/>
  </r>
  <r>
    <x v="6"/>
    <s v="530010"/>
    <s v="Brasília"/>
    <n v="19"/>
    <n v="0"/>
    <n v="17"/>
    <m/>
    <m/>
    <n v="17"/>
    <n v="2"/>
    <n v="3094325"/>
    <n v="598"/>
    <n v="615"/>
    <n v="0.57977103245457406"/>
    <n v="0.59625281765813221"/>
    <n v="1.6481785203558141E-2"/>
    <n v="381109.41"/>
    <n v="340992.63"/>
  </r>
  <r>
    <x v="7"/>
    <s v="320040"/>
    <s v="Anchieta"/>
    <n v="1"/>
    <n v="0"/>
    <n v="1"/>
    <m/>
    <m/>
    <n v="1"/>
    <n v="0"/>
    <n v="30285"/>
    <n v="12"/>
    <n v="13"/>
    <n v="1"/>
    <n v="1"/>
    <n v="0"/>
    <n v="20058.39"/>
    <n v="20058.39"/>
  </r>
  <r>
    <x v="7"/>
    <s v="320190"/>
    <s v="Domingos Martins"/>
    <n v="1"/>
    <n v="0"/>
    <n v="0"/>
    <m/>
    <m/>
    <n v="0"/>
    <n v="1"/>
    <n v="34120"/>
    <n v="9"/>
    <n v="9"/>
    <n v="0.79132473622508792"/>
    <n v="0.79132473622508792"/>
    <n v="0"/>
    <n v="20058.39"/>
    <n v="0"/>
  </r>
  <r>
    <x v="7"/>
    <s v="320260"/>
    <s v="Iconha"/>
    <n v="1"/>
    <n v="0"/>
    <n v="1"/>
    <m/>
    <m/>
    <n v="1"/>
    <n v="0"/>
    <n v="14083"/>
    <n v="5"/>
    <n v="6"/>
    <n v="1"/>
    <n v="1"/>
    <n v="0"/>
    <n v="20058.39"/>
    <n v="20058.39"/>
  </r>
  <r>
    <x v="7"/>
    <s v="320280"/>
    <s v="Itapemirim"/>
    <n v="4"/>
    <n v="0"/>
    <n v="1"/>
    <m/>
    <m/>
    <n v="1"/>
    <n v="3"/>
    <n v="34957"/>
    <n v="9"/>
    <n v="10"/>
    <n v="0.77237749234774156"/>
    <n v="0.8581972137197128"/>
    <n v="8.5819721371971247E-2"/>
    <n v="80233.56"/>
    <n v="20058.39"/>
  </r>
  <r>
    <x v="7"/>
    <s v="320405"/>
    <s v="Pedro Canário"/>
    <n v="1"/>
    <n v="0"/>
    <n v="1"/>
    <m/>
    <m/>
    <n v="1"/>
    <n v="0"/>
    <n v="26575"/>
    <n v="6"/>
    <n v="7"/>
    <n v="0.67732831608654753"/>
    <n v="0.79021636876763879"/>
    <n v="0.11288805268109126"/>
    <n v="20058.39"/>
    <n v="20058.39"/>
  </r>
  <r>
    <x v="7"/>
    <s v="320500"/>
    <s v="Serra"/>
    <n v="1"/>
    <n v="0"/>
    <n v="0"/>
    <m/>
    <m/>
    <n v="0"/>
    <n v="1"/>
    <n v="536765"/>
    <n v="64"/>
    <n v="64"/>
    <n v="0.3576984341378443"/>
    <n v="0.3576984341378443"/>
    <n v="0"/>
    <n v="20058.39"/>
    <n v="0"/>
  </r>
  <r>
    <x v="8"/>
    <s v="520005"/>
    <s v="Abadia de Goiás"/>
    <n v="1"/>
    <n v="0"/>
    <n v="0"/>
    <m/>
    <m/>
    <n v="0"/>
    <n v="1"/>
    <n v="9158"/>
    <n v="4"/>
    <n v="4"/>
    <n v="1"/>
    <n v="1"/>
    <n v="0"/>
    <n v="20058.39"/>
    <n v="0"/>
  </r>
  <r>
    <x v="8"/>
    <s v="520110"/>
    <s v="Anápolis"/>
    <n v="15"/>
    <n v="0"/>
    <n v="15"/>
    <m/>
    <m/>
    <n v="15"/>
    <n v="0"/>
    <n v="396526"/>
    <n v="69"/>
    <n v="84"/>
    <n v="0.52203386410979358"/>
    <n v="0.63551948674235736"/>
    <n v="0.11348562263256379"/>
    <n v="300875.84999999998"/>
    <n v="300875.84999999998"/>
  </r>
  <r>
    <x v="8"/>
    <s v="520250"/>
    <s v="Aruanã"/>
    <n v="1"/>
    <n v="0"/>
    <n v="0"/>
    <m/>
    <m/>
    <n v="0"/>
    <n v="1"/>
    <n v="10340"/>
    <n v="2"/>
    <n v="2"/>
    <n v="0.58027079303675044"/>
    <n v="0.58027079303675044"/>
    <n v="0"/>
    <n v="20058.39"/>
    <n v="0"/>
  </r>
  <r>
    <x v="8"/>
    <s v="520350"/>
    <s v="Bom Jesus de Goiás"/>
    <n v="7"/>
    <n v="0"/>
    <n v="0"/>
    <m/>
    <m/>
    <n v="0"/>
    <n v="7"/>
    <n v="26069"/>
    <n v="6"/>
    <n v="6"/>
    <n v="0.69047527714910428"/>
    <n v="0.69047527714910428"/>
    <n v="0"/>
    <n v="140408.72999999998"/>
    <n v="0"/>
  </r>
  <r>
    <x v="8"/>
    <s v="520425"/>
    <s v="Cachoeira Dourada"/>
    <n v="1"/>
    <n v="0"/>
    <n v="0"/>
    <m/>
    <m/>
    <n v="0"/>
    <n v="1"/>
    <n v="7997"/>
    <n v="3"/>
    <n v="3"/>
    <n v="1"/>
    <n v="1"/>
    <n v="0"/>
    <n v="20058.39"/>
    <n v="0"/>
  </r>
  <r>
    <x v="8"/>
    <s v="520480"/>
    <s v="Campo Alegre de Goiás"/>
    <n v="1"/>
    <n v="0"/>
    <n v="0"/>
    <m/>
    <m/>
    <n v="0"/>
    <n v="1"/>
    <n v="7884"/>
    <n v="3"/>
    <n v="3"/>
    <n v="1"/>
    <n v="1"/>
    <n v="0"/>
    <n v="20058.39"/>
    <n v="0"/>
  </r>
  <r>
    <x v="8"/>
    <s v="520640"/>
    <s v="Crixás"/>
    <n v="1"/>
    <n v="0"/>
    <n v="0"/>
    <m/>
    <m/>
    <n v="0"/>
    <n v="1"/>
    <n v="17136"/>
    <n v="8"/>
    <n v="8"/>
    <n v="1"/>
    <n v="1"/>
    <n v="0"/>
    <n v="20058.39"/>
    <n v="0"/>
  </r>
  <r>
    <x v="8"/>
    <s v="520790"/>
    <s v="Flores de Goiás"/>
    <n v="2"/>
    <n v="0"/>
    <n v="0"/>
    <m/>
    <m/>
    <n v="0"/>
    <n v="2"/>
    <n v="17415"/>
    <n v="5"/>
    <n v="5"/>
    <n v="0.8613264427217916"/>
    <n v="0.8613264427217916"/>
    <n v="0"/>
    <n v="40116.78"/>
    <n v="0"/>
  </r>
  <r>
    <x v="8"/>
    <s v="520880"/>
    <s v="Goianira"/>
    <n v="2"/>
    <n v="0"/>
    <n v="1"/>
    <m/>
    <m/>
    <n v="1"/>
    <n v="1"/>
    <n v="46278"/>
    <n v="18"/>
    <n v="19"/>
    <n v="1"/>
    <n v="1"/>
    <n v="0"/>
    <n v="40116.78"/>
    <n v="20058.39"/>
  </r>
  <r>
    <x v="8"/>
    <s v="521040"/>
    <s v="Itaberaí"/>
    <n v="3"/>
    <n v="0"/>
    <n v="2"/>
    <m/>
    <m/>
    <n v="2"/>
    <n v="1"/>
    <n v="44329"/>
    <n v="10"/>
    <n v="12"/>
    <n v="0.67675787858963654"/>
    <n v="0.81210945430756387"/>
    <n v="0.13535157571792733"/>
    <n v="60175.17"/>
    <n v="40116.78"/>
  </r>
  <r>
    <x v="8"/>
    <s v="521130"/>
    <s v="Itarumã"/>
    <n v="2"/>
    <n v="0"/>
    <n v="1"/>
    <m/>
    <m/>
    <n v="1"/>
    <n v="1"/>
    <n v="7337"/>
    <n v="2"/>
    <n v="3"/>
    <n v="0.81777293171596022"/>
    <n v="1"/>
    <n v="0.18222706828403978"/>
    <n v="40116.78"/>
    <n v="20058.39"/>
  </r>
  <r>
    <x v="8"/>
    <s v="521375"/>
    <s v="Montividiu"/>
    <n v="3"/>
    <n v="0"/>
    <n v="0"/>
    <m/>
    <m/>
    <n v="0"/>
    <n v="3"/>
    <n v="13935"/>
    <n v="4"/>
    <n v="4"/>
    <n v="0.86114101184068892"/>
    <n v="0.86114101184068892"/>
    <n v="0"/>
    <n v="60175.17"/>
    <n v="0"/>
  </r>
  <r>
    <x v="8"/>
    <s v="521400"/>
    <s v="Mozarlândia"/>
    <n v="4"/>
    <n v="0"/>
    <n v="0"/>
    <m/>
    <m/>
    <n v="0"/>
    <n v="4"/>
    <n v="16077"/>
    <n v="4"/>
    <n v="4"/>
    <n v="0.74640791192386635"/>
    <n v="0.74640791192386635"/>
    <n v="0"/>
    <n v="80233.56"/>
    <n v="0"/>
  </r>
  <r>
    <x v="8"/>
    <s v="521440"/>
    <s v="Nazário"/>
    <n v="1"/>
    <n v="0"/>
    <n v="1"/>
    <m/>
    <m/>
    <n v="1"/>
    <n v="0"/>
    <n v="9375"/>
    <n v="4"/>
    <n v="5"/>
    <n v="1"/>
    <n v="1"/>
    <n v="0"/>
    <n v="20058.39"/>
    <n v="20058.39"/>
  </r>
  <r>
    <x v="8"/>
    <s v="521560"/>
    <s v="Padre Bernardo"/>
    <n v="5"/>
    <n v="0"/>
    <n v="0"/>
    <m/>
    <m/>
    <n v="0"/>
    <n v="5"/>
    <n v="35011"/>
    <n v="12"/>
    <n v="12"/>
    <n v="1"/>
    <n v="1"/>
    <n v="0"/>
    <n v="100291.95"/>
    <n v="0"/>
  </r>
  <r>
    <x v="8"/>
    <s v="522170"/>
    <s v="Uruana"/>
    <n v="1"/>
    <n v="0"/>
    <n v="1"/>
    <m/>
    <m/>
    <n v="1"/>
    <n v="0"/>
    <n v="13795"/>
    <n v="6"/>
    <n v="7"/>
    <n v="1"/>
    <n v="1"/>
    <n v="0"/>
    <n v="20058.39"/>
    <n v="20058.39"/>
  </r>
  <r>
    <x v="8"/>
    <s v="522220"/>
    <s v="Vila Boa"/>
    <n v="1"/>
    <n v="0"/>
    <n v="0"/>
    <m/>
    <m/>
    <n v="0"/>
    <n v="1"/>
    <n v="6451"/>
    <n v="2"/>
    <n v="2"/>
    <n v="0.93008835839404747"/>
    <n v="0.93008835839404747"/>
    <n v="0"/>
    <n v="20058.39"/>
    <n v="0"/>
  </r>
  <r>
    <x v="9"/>
    <s v="210005"/>
    <s v="Açailândia"/>
    <n v="4"/>
    <n v="0"/>
    <n v="3"/>
    <m/>
    <m/>
    <n v="3"/>
    <n v="1"/>
    <n v="113783"/>
    <n v="27"/>
    <n v="30"/>
    <n v="0.71188138825659364"/>
    <n v="0.79097932028510409"/>
    <n v="7.9097932028510454E-2"/>
    <n v="80233.56"/>
    <n v="60175.17"/>
  </r>
  <r>
    <x v="9"/>
    <s v="210030"/>
    <s v="Aldeias Altas"/>
    <n v="1"/>
    <n v="0"/>
    <n v="0"/>
    <m/>
    <m/>
    <n v="0"/>
    <n v="1"/>
    <n v="26979"/>
    <n v="11"/>
    <n v="11"/>
    <n v="1"/>
    <n v="1"/>
    <n v="0"/>
    <n v="20058.39"/>
    <n v="0"/>
  </r>
  <r>
    <x v="9"/>
    <s v="210055"/>
    <s v="Amapá do Maranhão"/>
    <n v="1"/>
    <n v="0"/>
    <n v="0"/>
    <m/>
    <m/>
    <n v="0"/>
    <n v="1"/>
    <n v="7047"/>
    <n v="3"/>
    <n v="3"/>
    <n v="1"/>
    <n v="1"/>
    <n v="0"/>
    <n v="20058.39"/>
    <n v="0"/>
  </r>
  <r>
    <x v="9"/>
    <s v="210070"/>
    <s v="Anajatuba"/>
    <n v="1"/>
    <n v="0"/>
    <n v="0"/>
    <m/>
    <m/>
    <n v="0"/>
    <n v="1"/>
    <n v="27170"/>
    <n v="13"/>
    <n v="13"/>
    <n v="1"/>
    <n v="1"/>
    <n v="0"/>
    <n v="20058.39"/>
    <n v="0"/>
  </r>
  <r>
    <x v="9"/>
    <s v="210083"/>
    <s v="Apicum-Açu"/>
    <n v="1"/>
    <n v="0"/>
    <n v="0"/>
    <m/>
    <m/>
    <n v="0"/>
    <n v="1"/>
    <n v="17582"/>
    <n v="6"/>
    <n v="6"/>
    <n v="1"/>
    <n v="1"/>
    <n v="0"/>
    <n v="20058.39"/>
    <n v="0"/>
  </r>
  <r>
    <x v="9"/>
    <s v="210090"/>
    <s v="Araioses"/>
    <n v="5"/>
    <n v="0"/>
    <n v="1"/>
    <m/>
    <m/>
    <n v="1"/>
    <n v="4"/>
    <n v="47095"/>
    <n v="15"/>
    <n v="16"/>
    <n v="0.9555154474997346"/>
    <n v="1"/>
    <n v="4.4484552500265395E-2"/>
    <n v="100291.95"/>
    <n v="20058.39"/>
  </r>
  <r>
    <x v="9"/>
    <s v="210120"/>
    <s v="Bacabal"/>
    <n v="1"/>
    <n v="0"/>
    <n v="0"/>
    <m/>
    <m/>
    <n v="0"/>
    <n v="1"/>
    <n v="105094"/>
    <n v="52"/>
    <n v="52"/>
    <n v="1"/>
    <n v="1"/>
    <n v="0"/>
    <n v="20058.39"/>
    <n v="0"/>
  </r>
  <r>
    <x v="9"/>
    <s v="210170"/>
    <s v="Barreirinhas"/>
    <n v="1"/>
    <n v="0"/>
    <n v="0"/>
    <m/>
    <m/>
    <n v="0"/>
    <n v="1"/>
    <n v="63891"/>
    <n v="27"/>
    <n v="27"/>
    <n v="1"/>
    <n v="1"/>
    <n v="0"/>
    <n v="20058.39"/>
    <n v="0"/>
  </r>
  <r>
    <x v="9"/>
    <s v="210200"/>
    <s v="Bom Jardim"/>
    <n v="1"/>
    <n v="0"/>
    <n v="0"/>
    <m/>
    <m/>
    <n v="0"/>
    <n v="1"/>
    <n v="42010"/>
    <n v="20"/>
    <n v="20"/>
    <n v="1"/>
    <n v="1"/>
    <n v="0"/>
    <n v="20058.39"/>
    <n v="0"/>
  </r>
  <r>
    <x v="9"/>
    <s v="210250"/>
    <s v="Cajari"/>
    <n v="1"/>
    <n v="0"/>
    <n v="1"/>
    <m/>
    <m/>
    <n v="1"/>
    <n v="0"/>
    <n v="19521"/>
    <n v="5"/>
    <n v="6"/>
    <n v="0.76840325802981402"/>
    <n v="0.92208390963577691"/>
    <n v="0.15368065160596289"/>
    <n v="20058.39"/>
    <n v="20058.39"/>
  </r>
  <r>
    <x v="9"/>
    <s v="210300"/>
    <s v="Caxias"/>
    <n v="4"/>
    <n v="0"/>
    <n v="2"/>
    <m/>
    <m/>
    <n v="2"/>
    <n v="2"/>
    <n v="166159"/>
    <n v="54"/>
    <n v="56"/>
    <n v="0.97496975788251017"/>
    <n v="1"/>
    <n v="2.5030242117489832E-2"/>
    <n v="80233.56"/>
    <n v="40116.78"/>
  </r>
  <r>
    <x v="9"/>
    <s v="210409"/>
    <s v="Formosa da Serra Negra"/>
    <n v="1"/>
    <n v="0"/>
    <n v="0"/>
    <m/>
    <m/>
    <n v="0"/>
    <n v="1"/>
    <n v="19425"/>
    <n v="9"/>
    <n v="9"/>
    <n v="1"/>
    <n v="1"/>
    <n v="0"/>
    <n v="20058.39"/>
    <n v="0"/>
  </r>
  <r>
    <x v="9"/>
    <s v="210530"/>
    <s v="Imperatriz"/>
    <n v="1"/>
    <n v="0"/>
    <n v="1"/>
    <m/>
    <m/>
    <n v="1"/>
    <n v="0"/>
    <n v="259980"/>
    <n v="65"/>
    <n v="66"/>
    <n v="0.7500576967459035"/>
    <n v="0.76159704592660971"/>
    <n v="1.1539349180706204E-2"/>
    <n v="20058.39"/>
    <n v="20058.39"/>
  </r>
  <r>
    <x v="9"/>
    <s v="210540"/>
    <s v="Itapecuru Mirim"/>
    <n v="4"/>
    <n v="0"/>
    <n v="0"/>
    <m/>
    <m/>
    <n v="0"/>
    <n v="4"/>
    <n v="69233"/>
    <n v="21"/>
    <n v="21"/>
    <n v="0.90997067872257453"/>
    <n v="0.90997067872257453"/>
    <n v="0"/>
    <n v="80233.56"/>
    <n v="0"/>
  </r>
  <r>
    <x v="9"/>
    <s v="210542"/>
    <s v="Itinga do Maranhão"/>
    <n v="2"/>
    <n v="0"/>
    <n v="2"/>
    <m/>
    <m/>
    <n v="2"/>
    <n v="0"/>
    <n v="26134"/>
    <n v="10"/>
    <n v="12"/>
    <n v="1"/>
    <n v="1"/>
    <n v="0"/>
    <n v="40116.78"/>
    <n v="40116.78"/>
  </r>
  <r>
    <x v="9"/>
    <s v="210560"/>
    <s v="Joselândia"/>
    <n v="1"/>
    <n v="0"/>
    <n v="1"/>
    <m/>
    <m/>
    <n v="1"/>
    <n v="0"/>
    <n v="16228"/>
    <n v="6"/>
    <n v="7"/>
    <n v="1"/>
    <n v="1"/>
    <n v="0"/>
    <n v="20058.39"/>
    <n v="20058.39"/>
  </r>
  <r>
    <x v="9"/>
    <s v="210632"/>
    <s v="Maracaçumé"/>
    <n v="2"/>
    <n v="0"/>
    <n v="0"/>
    <m/>
    <m/>
    <n v="0"/>
    <n v="2"/>
    <n v="21773"/>
    <n v="9"/>
    <n v="9"/>
    <n v="1"/>
    <n v="1"/>
    <n v="0"/>
    <n v="40116.78"/>
    <n v="0"/>
  </r>
  <r>
    <x v="9"/>
    <s v="210637"/>
    <s v="Maranhãozinho"/>
    <n v="1"/>
    <n v="0"/>
    <n v="0"/>
    <m/>
    <m/>
    <n v="0"/>
    <n v="1"/>
    <n v="16754"/>
    <n v="7"/>
    <n v="7"/>
    <n v="1"/>
    <n v="1"/>
    <n v="0"/>
    <n v="20058.39"/>
    <n v="0"/>
  </r>
  <r>
    <x v="9"/>
    <s v="210860"/>
    <s v="Pinheiro"/>
    <n v="1"/>
    <n v="0"/>
    <n v="1"/>
    <m/>
    <m/>
    <n v="1"/>
    <n v="0"/>
    <n v="84160"/>
    <n v="25"/>
    <n v="26"/>
    <n v="0.89115969581749055"/>
    <n v="0.92680608365019013"/>
    <n v="3.5646387832699578E-2"/>
    <n v="20058.39"/>
    <n v="20058.39"/>
  </r>
  <r>
    <x v="9"/>
    <s v="210927"/>
    <s v="Presidente Sarney"/>
    <n v="1"/>
    <n v="0"/>
    <n v="0"/>
    <m/>
    <m/>
    <n v="0"/>
    <n v="1"/>
    <n v="19217"/>
    <n v="9"/>
    <n v="9"/>
    <n v="1"/>
    <n v="1"/>
    <n v="0"/>
    <n v="20058.39"/>
    <n v="0"/>
  </r>
  <r>
    <x v="9"/>
    <s v="210940"/>
    <s v="Primeira Cruz"/>
    <n v="3"/>
    <n v="0"/>
    <n v="0"/>
    <m/>
    <m/>
    <n v="0"/>
    <n v="3"/>
    <n v="15545"/>
    <n v="5"/>
    <n v="5"/>
    <n v="0.96494049533612092"/>
    <n v="0.96494049533612092"/>
    <n v="0"/>
    <n v="60175.17"/>
    <n v="0"/>
  </r>
  <r>
    <x v="9"/>
    <s v="211060"/>
    <s v="São Bernardo"/>
    <n v="2"/>
    <n v="0"/>
    <n v="2"/>
    <m/>
    <m/>
    <n v="2"/>
    <n v="0"/>
    <n v="28825"/>
    <n v="9"/>
    <n v="11"/>
    <n v="0.93668690372940155"/>
    <n v="1"/>
    <n v="6.3313096270598446E-2"/>
    <n v="40116.78"/>
    <n v="40116.78"/>
  </r>
  <r>
    <x v="9"/>
    <s v="211065"/>
    <s v="São Domingos do Azeitão"/>
    <n v="1"/>
    <n v="0"/>
    <n v="0"/>
    <m/>
    <m/>
    <n v="0"/>
    <n v="1"/>
    <n v="7448"/>
    <n v="3"/>
    <n v="3"/>
    <n v="1"/>
    <n v="1"/>
    <n v="0"/>
    <n v="20058.39"/>
    <n v="0"/>
  </r>
  <r>
    <x v="9"/>
    <s v="211085"/>
    <s v="São Francisco do Brejão"/>
    <n v="1"/>
    <n v="0"/>
    <n v="0"/>
    <m/>
    <m/>
    <n v="0"/>
    <n v="1"/>
    <n v="12082"/>
    <n v="3"/>
    <n v="3"/>
    <n v="0.74490978314848533"/>
    <n v="0.74490978314848533"/>
    <n v="0"/>
    <n v="20058.39"/>
    <n v="0"/>
  </r>
  <r>
    <x v="9"/>
    <s v="211105"/>
    <s v="São João do Paraíso"/>
    <n v="1"/>
    <n v="0"/>
    <n v="0"/>
    <m/>
    <m/>
    <n v="0"/>
    <n v="1"/>
    <n v="11207"/>
    <n v="5"/>
    <n v="5"/>
    <n v="1"/>
    <n v="1"/>
    <n v="0"/>
    <n v="20058.39"/>
    <n v="0"/>
  </r>
  <r>
    <x v="9"/>
    <s v="211280"/>
    <s v="Viana"/>
    <n v="1"/>
    <n v="0"/>
    <n v="1"/>
    <m/>
    <m/>
    <n v="1"/>
    <n v="0"/>
    <n v="52852"/>
    <n v="19"/>
    <n v="20"/>
    <n v="1"/>
    <n v="1"/>
    <n v="0"/>
    <n v="20058.39"/>
    <n v="20058.39"/>
  </r>
  <r>
    <x v="10"/>
    <s v="310140"/>
    <s v="Albertina"/>
    <n v="1"/>
    <n v="0"/>
    <n v="0"/>
    <m/>
    <m/>
    <n v="0"/>
    <n v="1"/>
    <n v="3015"/>
    <n v="1"/>
    <n v="1"/>
    <n v="0.99502487562189057"/>
    <n v="0.99502487562189057"/>
    <n v="0"/>
    <n v="20058.39"/>
    <n v="0"/>
  </r>
  <r>
    <x v="10"/>
    <s v="310163"/>
    <s v="Alfredo Vasconcelos"/>
    <n v="1"/>
    <n v="0"/>
    <n v="0"/>
    <m/>
    <m/>
    <n v="0"/>
    <n v="1"/>
    <n v="7052"/>
    <n v="3"/>
    <n v="3"/>
    <n v="1"/>
    <n v="1"/>
    <n v="0"/>
    <n v="20058.39"/>
    <n v="0"/>
  </r>
  <r>
    <x v="10"/>
    <s v="310180"/>
    <s v="Alpercata"/>
    <n v="1"/>
    <n v="0"/>
    <n v="0"/>
    <m/>
    <m/>
    <n v="0"/>
    <n v="1"/>
    <n v="7448"/>
    <n v="3"/>
    <n v="3"/>
    <n v="1"/>
    <n v="1"/>
    <n v="0"/>
    <n v="20058.39"/>
    <n v="0"/>
  </r>
  <r>
    <x v="10"/>
    <s v="310260"/>
    <s v="Andradas"/>
    <n v="3"/>
    <n v="0"/>
    <n v="0"/>
    <m/>
    <m/>
    <n v="0"/>
    <n v="3"/>
    <n v="41704"/>
    <n v="4"/>
    <n v="4"/>
    <n v="0.28774218300402837"/>
    <n v="0.28774218300402837"/>
    <n v="0"/>
    <n v="60175.17"/>
    <n v="0"/>
  </r>
  <r>
    <x v="10"/>
    <s v="310350"/>
    <s v="Araguari"/>
    <n v="3"/>
    <n v="0"/>
    <n v="2"/>
    <m/>
    <m/>
    <n v="2"/>
    <n v="1"/>
    <n v="118361"/>
    <n v="21"/>
    <n v="23"/>
    <n v="0.53226991999053741"/>
    <n v="0.58296229332296956"/>
    <n v="5.069237333243215E-2"/>
    <n v="60175.17"/>
    <n v="40116.78"/>
  </r>
  <r>
    <x v="10"/>
    <s v="310445"/>
    <s v="Aricanduva"/>
    <n v="1"/>
    <n v="0"/>
    <n v="0"/>
    <m/>
    <m/>
    <n v="0"/>
    <n v="1"/>
    <n v="5305"/>
    <n v="2"/>
    <n v="2"/>
    <n v="1"/>
    <n v="1"/>
    <n v="0"/>
    <n v="20058.39"/>
    <n v="0"/>
  </r>
  <r>
    <x v="10"/>
    <s v="310450"/>
    <s v="Arinos"/>
    <n v="1"/>
    <n v="0"/>
    <n v="1"/>
    <m/>
    <m/>
    <n v="1"/>
    <n v="0"/>
    <n v="17850"/>
    <n v="8"/>
    <n v="9"/>
    <n v="1"/>
    <n v="1"/>
    <n v="0"/>
    <n v="20058.39"/>
    <n v="20058.39"/>
  </r>
  <r>
    <x v="10"/>
    <s v="310620"/>
    <s v="Belo Horizonte"/>
    <n v="1"/>
    <n v="0"/>
    <n v="1"/>
    <m/>
    <m/>
    <n v="1"/>
    <n v="0"/>
    <n v="2530701"/>
    <n v="594"/>
    <n v="595"/>
    <n v="0.70415272290167819"/>
    <n v="0.70533816519612547"/>
    <n v="1.1854422944472809E-3"/>
    <n v="20058.39"/>
    <n v="20058.39"/>
  </r>
  <r>
    <x v="10"/>
    <s v="310860"/>
    <s v="Brasília de Minas"/>
    <n v="1"/>
    <n v="0"/>
    <n v="0"/>
    <m/>
    <m/>
    <n v="0"/>
    <n v="1"/>
    <n v="32460"/>
    <n v="11"/>
    <n v="11"/>
    <n v="1"/>
    <n v="1"/>
    <n v="0"/>
    <n v="20058.39"/>
    <n v="0"/>
  </r>
  <r>
    <x v="10"/>
    <s v="310970"/>
    <s v="Cachoeira de Minas"/>
    <n v="1"/>
    <n v="0"/>
    <n v="0"/>
    <m/>
    <m/>
    <n v="0"/>
    <n v="1"/>
    <n v="11609"/>
    <n v="5"/>
    <n v="5"/>
    <n v="1"/>
    <n v="1"/>
    <n v="0"/>
    <n v="20058.39"/>
    <n v="0"/>
  </r>
  <r>
    <x v="10"/>
    <s v="311030"/>
    <s v="Caldas"/>
    <n v="1"/>
    <n v="0"/>
    <n v="0"/>
    <m/>
    <m/>
    <n v="0"/>
    <n v="1"/>
    <n v="14600"/>
    <n v="5"/>
    <n v="5"/>
    <n v="1"/>
    <n v="1"/>
    <n v="0"/>
    <n v="20058.39"/>
    <n v="0"/>
  </r>
  <r>
    <x v="10"/>
    <s v="311050"/>
    <s v="Camanducaia"/>
    <n v="4"/>
    <n v="0"/>
    <n v="0"/>
    <m/>
    <m/>
    <n v="0"/>
    <n v="4"/>
    <n v="21831"/>
    <n v="5"/>
    <n v="5"/>
    <n v="0.68709633090559297"/>
    <n v="0.68709633090559297"/>
    <n v="0"/>
    <n v="80233.56"/>
    <n v="0"/>
  </r>
  <r>
    <x v="10"/>
    <s v="311230"/>
    <s v="Capelinha"/>
    <n v="3"/>
    <n v="0"/>
    <n v="0"/>
    <m/>
    <m/>
    <n v="0"/>
    <n v="3"/>
    <n v="38321"/>
    <n v="12"/>
    <n v="12"/>
    <n v="0.93943268703843841"/>
    <n v="0.93943268703843841"/>
    <n v="0"/>
    <n v="60175.17"/>
    <n v="0"/>
  </r>
  <r>
    <x v="10"/>
    <s v="311320"/>
    <s v="Carandaí"/>
    <n v="1"/>
    <n v="0"/>
    <n v="1"/>
    <m/>
    <m/>
    <n v="1"/>
    <n v="0"/>
    <n v="25831"/>
    <n v="10"/>
    <n v="11"/>
    <n v="1"/>
    <n v="1"/>
    <n v="0"/>
    <n v="20058.39"/>
    <n v="20058.39"/>
  </r>
  <r>
    <x v="10"/>
    <s v="311500"/>
    <s v="Cascalho Rico"/>
    <n v="1"/>
    <n v="0"/>
    <n v="0"/>
    <m/>
    <m/>
    <n v="0"/>
    <n v="1"/>
    <n v="3108"/>
    <n v="1"/>
    <n v="1"/>
    <n v="0.96525096525096521"/>
    <n v="0.96525096525096521"/>
    <n v="0"/>
    <n v="20058.39"/>
    <n v="0"/>
  </r>
  <r>
    <x v="10"/>
    <s v="311530"/>
    <s v="Cataguases"/>
    <n v="2"/>
    <n v="0"/>
    <n v="0"/>
    <m/>
    <m/>
    <n v="0"/>
    <n v="2"/>
    <n v="75942"/>
    <n v="19"/>
    <n v="19"/>
    <n v="0.75057280556213957"/>
    <n v="0.75057280556213957"/>
    <n v="0"/>
    <n v="40116.78"/>
    <n v="0"/>
  </r>
  <r>
    <x v="10"/>
    <s v="311790"/>
    <s v="Congonhal"/>
    <n v="1"/>
    <n v="0"/>
    <n v="0"/>
    <m/>
    <m/>
    <n v="0"/>
    <n v="1"/>
    <n v="12209"/>
    <n v="5"/>
    <n v="5"/>
    <n v="1"/>
    <n v="1"/>
    <n v="0"/>
    <n v="20058.39"/>
    <n v="0"/>
  </r>
  <r>
    <x v="10"/>
    <s v="311840"/>
    <s v="Conselheiro Pena"/>
    <n v="1"/>
    <n v="0"/>
    <n v="0"/>
    <m/>
    <m/>
    <n v="0"/>
    <n v="1"/>
    <n v="22975"/>
    <n v="9"/>
    <n v="9"/>
    <n v="1"/>
    <n v="1"/>
    <n v="0"/>
    <n v="20058.39"/>
    <n v="0"/>
  </r>
  <r>
    <x v="10"/>
    <s v="311860"/>
    <s v="Contagem"/>
    <n v="2"/>
    <n v="0"/>
    <n v="0"/>
    <m/>
    <m/>
    <n v="0"/>
    <n v="2"/>
    <n v="673849"/>
    <n v="146"/>
    <n v="146"/>
    <n v="0.64999725457780599"/>
    <n v="0.64999725457780599"/>
    <n v="0"/>
    <n v="40116.78"/>
    <n v="0"/>
  </r>
  <r>
    <x v="10"/>
    <s v="312083"/>
    <s v="Cuparaque"/>
    <n v="1"/>
    <n v="0"/>
    <n v="0"/>
    <m/>
    <m/>
    <n v="0"/>
    <n v="1"/>
    <n v="5026"/>
    <n v="2"/>
    <n v="2"/>
    <n v="1"/>
    <n v="1"/>
    <n v="0"/>
    <n v="20058.39"/>
    <n v="0"/>
  </r>
  <r>
    <x v="10"/>
    <s v="312090"/>
    <s v="Curvelo"/>
    <n v="2"/>
    <n v="0"/>
    <n v="0"/>
    <m/>
    <m/>
    <n v="0"/>
    <n v="2"/>
    <n v="81085"/>
    <n v="18"/>
    <n v="18"/>
    <n v="0.66596781155577478"/>
    <n v="0.66596781155577478"/>
    <n v="0"/>
    <n v="40116.78"/>
    <n v="0"/>
  </r>
  <r>
    <x v="10"/>
    <s v="312125"/>
    <s v="Delta"/>
    <n v="1"/>
    <n v="0"/>
    <n v="0"/>
    <m/>
    <m/>
    <n v="0"/>
    <n v="1"/>
    <n v="10994"/>
    <n v="3"/>
    <n v="3"/>
    <n v="0.81862834273239948"/>
    <n v="0.81862834273239948"/>
    <n v="0"/>
    <n v="20058.39"/>
    <n v="0"/>
  </r>
  <r>
    <x v="10"/>
    <s v="312220"/>
    <s v="Divinolândia de Minas"/>
    <n v="1"/>
    <n v="0"/>
    <n v="1"/>
    <m/>
    <m/>
    <n v="1"/>
    <n v="0"/>
    <n v="7655"/>
    <n v="3"/>
    <n v="4"/>
    <n v="1"/>
    <n v="1"/>
    <n v="0"/>
    <n v="20058.39"/>
    <n v="20058.39"/>
  </r>
  <r>
    <x v="10"/>
    <s v="312230"/>
    <s v="Divinópolis"/>
    <n v="10"/>
    <n v="0"/>
    <n v="3"/>
    <m/>
    <m/>
    <n v="3"/>
    <n v="7"/>
    <n v="242505"/>
    <n v="51"/>
    <n v="54"/>
    <n v="0.63091482649842268"/>
    <n v="0.66802746335127106"/>
    <n v="3.711263685284838E-2"/>
    <n v="200583.9"/>
    <n v="60175.17"/>
  </r>
  <r>
    <x v="10"/>
    <s v="312360"/>
    <s v="Elói Mendes"/>
    <n v="2"/>
    <n v="0"/>
    <n v="0"/>
    <m/>
    <m/>
    <n v="0"/>
    <n v="2"/>
    <n v="28556"/>
    <n v="6"/>
    <n v="6"/>
    <n v="0.63034038380725588"/>
    <n v="0.63034038380725588"/>
    <n v="0"/>
    <n v="40116.78"/>
    <n v="0"/>
  </r>
  <r>
    <x v="10"/>
    <s v="312400"/>
    <s v="Ervália"/>
    <n v="1"/>
    <n v="0"/>
    <n v="0"/>
    <m/>
    <m/>
    <n v="0"/>
    <n v="1"/>
    <n v="19019"/>
    <n v="9"/>
    <n v="9"/>
    <n v="1"/>
    <n v="1"/>
    <n v="0"/>
    <n v="20058.39"/>
    <n v="0"/>
  </r>
  <r>
    <x v="10"/>
    <s v="312410"/>
    <s v="Esmeraldas"/>
    <n v="3"/>
    <n v="0"/>
    <n v="0"/>
    <m/>
    <m/>
    <n v="0"/>
    <n v="3"/>
    <n v="72512"/>
    <n v="17"/>
    <n v="17"/>
    <n v="0.70333186231244482"/>
    <n v="0.70333186231244482"/>
    <n v="0"/>
    <n v="60175.17"/>
    <n v="0"/>
  </r>
  <r>
    <x v="10"/>
    <s v="312490"/>
    <s v="Eugenópolis"/>
    <n v="1"/>
    <n v="0"/>
    <n v="0"/>
    <m/>
    <m/>
    <n v="0"/>
    <n v="1"/>
    <n v="11383"/>
    <n v="5"/>
    <n v="5"/>
    <n v="1"/>
    <n v="1"/>
    <n v="0"/>
    <n v="20058.39"/>
    <n v="0"/>
  </r>
  <r>
    <x v="10"/>
    <s v="312510"/>
    <s v="Extrema"/>
    <n v="1"/>
    <n v="0"/>
    <n v="1"/>
    <m/>
    <m/>
    <n v="1"/>
    <n v="0"/>
    <n v="37649"/>
    <n v="18"/>
    <n v="19"/>
    <n v="1"/>
    <n v="1"/>
    <n v="0"/>
    <n v="20058.39"/>
    <n v="20058.39"/>
  </r>
  <r>
    <x v="10"/>
    <s v="312530"/>
    <s v="Faria Lemos"/>
    <n v="1"/>
    <n v="0"/>
    <n v="0"/>
    <m/>
    <m/>
    <n v="0"/>
    <n v="1"/>
    <n v="3202"/>
    <n v="1"/>
    <n v="1"/>
    <n v="0.93691442848219864"/>
    <n v="0.93691442848219864"/>
    <n v="0"/>
    <n v="20058.39"/>
    <n v="0"/>
  </r>
  <r>
    <x v="10"/>
    <s v="312690"/>
    <s v="Frei Inocêncio"/>
    <n v="1"/>
    <n v="0"/>
    <n v="0"/>
    <m/>
    <m/>
    <n v="0"/>
    <n v="1"/>
    <n v="9716"/>
    <n v="4"/>
    <n v="4"/>
    <n v="1"/>
    <n v="1"/>
    <n v="0"/>
    <n v="20058.39"/>
    <n v="0"/>
  </r>
  <r>
    <x v="10"/>
    <s v="312695"/>
    <s v="Frei Lagonegro"/>
    <n v="1"/>
    <n v="0"/>
    <n v="0"/>
    <m/>
    <m/>
    <n v="0"/>
    <n v="1"/>
    <n v="3496"/>
    <n v="1"/>
    <n v="1"/>
    <n v="0.85812356979405036"/>
    <n v="0.85812356979405036"/>
    <n v="0"/>
    <n v="20058.39"/>
    <n v="0"/>
  </r>
  <r>
    <x v="10"/>
    <s v="312700"/>
    <s v="Fronteira"/>
    <n v="1"/>
    <n v="0"/>
    <n v="0"/>
    <m/>
    <m/>
    <n v="0"/>
    <n v="1"/>
    <n v="18866"/>
    <n v="4"/>
    <n v="4"/>
    <n v="0.63606487861761896"/>
    <n v="0.63606487861761896"/>
    <n v="0"/>
    <n v="20058.39"/>
    <n v="0"/>
  </r>
  <r>
    <x v="10"/>
    <s v="312710"/>
    <s v="Frutal"/>
    <n v="9"/>
    <n v="0"/>
    <n v="1"/>
    <m/>
    <m/>
    <n v="1"/>
    <n v="8"/>
    <n v="60508"/>
    <n v="9"/>
    <n v="10"/>
    <n v="0.44622198717524958"/>
    <n v="0.49580220797249952"/>
    <n v="4.9580220797249941E-2"/>
    <n v="180525.51"/>
    <n v="20058.39"/>
  </r>
  <r>
    <x v="10"/>
    <s v="312870"/>
    <s v="Guaxupé"/>
    <n v="1"/>
    <n v="0"/>
    <n v="0"/>
    <m/>
    <m/>
    <n v="0"/>
    <n v="1"/>
    <n v="52234"/>
    <n v="11"/>
    <n v="11"/>
    <n v="0.63177240877589314"/>
    <n v="0.63177240877589314"/>
    <n v="0"/>
    <n v="20058.39"/>
    <n v="0"/>
  </r>
  <r>
    <x v="10"/>
    <s v="312930"/>
    <s v="Iapu"/>
    <n v="1"/>
    <n v="0"/>
    <n v="0"/>
    <m/>
    <m/>
    <n v="0"/>
    <n v="1"/>
    <n v="11085"/>
    <n v="5"/>
    <n v="5"/>
    <n v="1"/>
    <n v="1"/>
    <n v="0"/>
    <n v="20058.39"/>
    <n v="0"/>
  </r>
  <r>
    <x v="10"/>
    <s v="313020"/>
    <s v="Igaratinga"/>
    <n v="1"/>
    <n v="0"/>
    <n v="0"/>
    <m/>
    <m/>
    <n v="0"/>
    <n v="1"/>
    <n v="11146"/>
    <n v="5"/>
    <n v="5"/>
    <n v="1"/>
    <n v="1"/>
    <n v="0"/>
    <n v="20058.39"/>
    <n v="0"/>
  </r>
  <r>
    <x v="10"/>
    <s v="313190"/>
    <s v="Itabirito"/>
    <n v="1"/>
    <n v="0"/>
    <n v="0"/>
    <m/>
    <m/>
    <n v="0"/>
    <n v="1"/>
    <n v="52996"/>
    <n v="13"/>
    <n v="13"/>
    <n v="0.7359045965733263"/>
    <n v="0.7359045965733263"/>
    <n v="0"/>
    <n v="20058.39"/>
    <n v="0"/>
  </r>
  <r>
    <x v="10"/>
    <s v="313240"/>
    <s v="Itajubá"/>
    <n v="4"/>
    <n v="0"/>
    <n v="1"/>
    <m/>
    <m/>
    <n v="1"/>
    <n v="3"/>
    <n v="97782"/>
    <n v="21"/>
    <n v="22"/>
    <n v="0.64429036018899188"/>
    <n v="0.6749708535313248"/>
    <n v="3.0680493342332915E-2"/>
    <n v="80233.56"/>
    <n v="20058.39"/>
  </r>
  <r>
    <x v="10"/>
    <s v="313310"/>
    <s v="Itanhandu"/>
    <n v="1"/>
    <n v="0"/>
    <n v="0"/>
    <m/>
    <m/>
    <n v="0"/>
    <n v="1"/>
    <n v="15511"/>
    <n v="4"/>
    <n v="4"/>
    <n v="0.77364451034749537"/>
    <n v="0.77364451034749537"/>
    <n v="0"/>
    <n v="20058.39"/>
    <n v="0"/>
  </r>
  <r>
    <x v="10"/>
    <s v="313360"/>
    <s v="Itapeva"/>
    <n v="1"/>
    <n v="0"/>
    <n v="0"/>
    <m/>
    <m/>
    <n v="0"/>
    <n v="1"/>
    <n v="9976"/>
    <n v="3"/>
    <n v="3"/>
    <n v="0.90216519647153171"/>
    <n v="0.90216519647153171"/>
    <n v="0"/>
    <n v="20058.39"/>
    <n v="0"/>
  </r>
  <r>
    <x v="10"/>
    <s v="313420"/>
    <s v="Ituiutaba"/>
    <n v="1"/>
    <n v="0"/>
    <n v="0"/>
    <m/>
    <m/>
    <n v="0"/>
    <n v="1"/>
    <n v="105818"/>
    <n v="15"/>
    <n v="15"/>
    <n v="0.42525846264340661"/>
    <n v="0.42525846264340661"/>
    <n v="0"/>
    <n v="20058.39"/>
    <n v="0"/>
  </r>
  <r>
    <x v="10"/>
    <s v="313460"/>
    <s v="Jaboticatubas"/>
    <n v="1"/>
    <n v="0"/>
    <n v="1"/>
    <m/>
    <m/>
    <n v="1"/>
    <n v="0"/>
    <n v="20683"/>
    <n v="5"/>
    <n v="6"/>
    <n v="0.72523328337281823"/>
    <n v="0.87027994004738196"/>
    <n v="0.14504665667456373"/>
    <n v="20058.39"/>
    <n v="20058.39"/>
  </r>
  <r>
    <x v="10"/>
    <s v="313510"/>
    <s v="Janaúba"/>
    <n v="12"/>
    <n v="0"/>
    <n v="1"/>
    <m/>
    <m/>
    <n v="1"/>
    <n v="11"/>
    <n v="72374"/>
    <n v="24"/>
    <n v="25"/>
    <n v="0.99483239837510706"/>
    <n v="1"/>
    <n v="5.1676016248929368E-3"/>
    <n v="240700.68"/>
    <n v="20058.39"/>
  </r>
  <r>
    <x v="10"/>
    <s v="313520"/>
    <s v="Januária"/>
    <n v="3"/>
    <n v="0"/>
    <n v="1"/>
    <m/>
    <m/>
    <n v="1"/>
    <n v="2"/>
    <n v="67958"/>
    <n v="21"/>
    <n v="22"/>
    <n v="0.92704317372494771"/>
    <n v="0.9711880867594691"/>
    <n v="4.4144913034521394E-2"/>
    <n v="60175.17"/>
    <n v="20058.39"/>
  </r>
  <r>
    <x v="10"/>
    <s v="313580"/>
    <s v="Jequitinhonha"/>
    <n v="1"/>
    <n v="0"/>
    <n v="1"/>
    <m/>
    <m/>
    <n v="1"/>
    <n v="0"/>
    <n v="25555"/>
    <n v="8"/>
    <n v="9"/>
    <n v="0.93915085110545882"/>
    <n v="1"/>
    <n v="6.0849148894541183E-2"/>
    <n v="20058.39"/>
    <n v="20058.39"/>
  </r>
  <r>
    <x v="10"/>
    <s v="313620"/>
    <s v="João Monlevade"/>
    <n v="1"/>
    <n v="0"/>
    <n v="0"/>
    <m/>
    <m/>
    <n v="0"/>
    <n v="1"/>
    <n v="80903"/>
    <n v="14"/>
    <n v="14"/>
    <n v="0.51914020493677615"/>
    <n v="0.51914020493677615"/>
    <n v="0"/>
    <n v="20058.39"/>
    <n v="0"/>
  </r>
  <r>
    <x v="10"/>
    <s v="313655"/>
    <s v="José Raydan"/>
    <n v="1"/>
    <n v="0"/>
    <n v="0"/>
    <m/>
    <m/>
    <n v="0"/>
    <n v="1"/>
    <n v="5104"/>
    <n v="2"/>
    <n v="2"/>
    <n v="1"/>
    <n v="1"/>
    <n v="0"/>
    <n v="20058.39"/>
    <n v="0"/>
  </r>
  <r>
    <x v="10"/>
    <s v="313665"/>
    <s v="Juatuba"/>
    <n v="3"/>
    <n v="0"/>
    <n v="1"/>
    <m/>
    <m/>
    <n v="1"/>
    <n v="2"/>
    <n v="27823"/>
    <n v="11"/>
    <n v="12"/>
    <n v="1"/>
    <n v="1"/>
    <n v="0"/>
    <n v="60175.17"/>
    <n v="20058.39"/>
  </r>
  <r>
    <x v="10"/>
    <s v="313750"/>
    <s v="Lagoa Formosa"/>
    <n v="1"/>
    <n v="0"/>
    <n v="0"/>
    <m/>
    <m/>
    <n v="0"/>
    <n v="1"/>
    <n v="18168"/>
    <n v="8"/>
    <n v="8"/>
    <n v="1"/>
    <n v="1"/>
    <n v="0"/>
    <n v="20058.39"/>
    <n v="0"/>
  </r>
  <r>
    <x v="10"/>
    <s v="313753"/>
    <s v="Lagoa Grande"/>
    <n v="2"/>
    <n v="0"/>
    <n v="0"/>
    <m/>
    <m/>
    <n v="0"/>
    <n v="2"/>
    <n v="9681"/>
    <n v="3"/>
    <n v="3"/>
    <n v="0.92965602726991015"/>
    <n v="0.92965602726991015"/>
    <n v="0"/>
    <n v="40116.78"/>
    <n v="0"/>
  </r>
  <r>
    <x v="10"/>
    <s v="313770"/>
    <s v="Lajinha"/>
    <n v="1"/>
    <n v="0"/>
    <n v="1"/>
    <m/>
    <m/>
    <n v="1"/>
    <n v="0"/>
    <n v="19914"/>
    <n v="6"/>
    <n v="7"/>
    <n v="0.90388671286532085"/>
    <n v="1"/>
    <n v="9.6113287134679148E-2"/>
    <n v="20058.39"/>
    <n v="20058.39"/>
  </r>
  <r>
    <x v="10"/>
    <s v="313860"/>
    <s v="Lima Duarte"/>
    <n v="1"/>
    <n v="0"/>
    <n v="0"/>
    <m/>
    <m/>
    <n v="0"/>
    <n v="1"/>
    <n v="16749"/>
    <n v="6"/>
    <n v="6"/>
    <n v="1"/>
    <n v="1"/>
    <n v="0"/>
    <n v="20058.39"/>
    <n v="0"/>
  </r>
  <r>
    <x v="10"/>
    <s v="313990"/>
    <s v="Maria da Fé"/>
    <n v="1"/>
    <n v="0"/>
    <n v="0"/>
    <m/>
    <m/>
    <n v="0"/>
    <n v="1"/>
    <n v="14019"/>
    <n v="6"/>
    <n v="6"/>
    <n v="1"/>
    <n v="1"/>
    <n v="0"/>
    <n v="20058.39"/>
    <n v="0"/>
  </r>
  <r>
    <x v="10"/>
    <s v="314070"/>
    <s v="Mateus Leme"/>
    <n v="1"/>
    <n v="0"/>
    <n v="0"/>
    <m/>
    <m/>
    <n v="0"/>
    <n v="1"/>
    <n v="31631"/>
    <n v="12"/>
    <n v="12"/>
    <n v="1"/>
    <n v="1"/>
    <n v="0"/>
    <n v="20058.39"/>
    <n v="0"/>
  </r>
  <r>
    <x v="10"/>
    <s v="314460"/>
    <s v="Nepomuceno"/>
    <n v="1"/>
    <n v="0"/>
    <n v="0"/>
    <m/>
    <m/>
    <n v="0"/>
    <n v="1"/>
    <n v="26882"/>
    <n v="6"/>
    <n v="6"/>
    <n v="0.66959303623242317"/>
    <n v="0.66959303623242317"/>
    <n v="0"/>
    <n v="20058.39"/>
    <n v="0"/>
  </r>
  <r>
    <x v="10"/>
    <s v="314470"/>
    <s v="Nova Era"/>
    <n v="2"/>
    <n v="0"/>
    <n v="1"/>
    <m/>
    <m/>
    <n v="1"/>
    <n v="1"/>
    <n v="17524"/>
    <n v="4"/>
    <n v="5"/>
    <n v="0.68477516548733164"/>
    <n v="0.85596895685916452"/>
    <n v="0.17119379137183288"/>
    <n v="40116.78"/>
    <n v="20058.39"/>
  </r>
  <r>
    <x v="10"/>
    <s v="314690"/>
    <s v="Papagaios"/>
    <n v="2"/>
    <n v="0"/>
    <n v="1"/>
    <m/>
    <m/>
    <n v="1"/>
    <n v="1"/>
    <n v="15922"/>
    <n v="3"/>
    <n v="4"/>
    <n v="0.56525562115312145"/>
    <n v="0.75367416153749534"/>
    <n v="0.18841854038437389"/>
    <n v="40116.78"/>
    <n v="20058.39"/>
  </r>
  <r>
    <x v="10"/>
    <s v="314700"/>
    <s v="Paracatu"/>
    <n v="4"/>
    <n v="0"/>
    <n v="0"/>
    <m/>
    <m/>
    <n v="0"/>
    <n v="4"/>
    <n v="94539"/>
    <n v="21"/>
    <n v="21"/>
    <n v="0.66639164789134642"/>
    <n v="0.66639164789134642"/>
    <n v="0"/>
    <n v="80233.56"/>
    <n v="0"/>
  </r>
  <r>
    <x v="10"/>
    <s v="314720"/>
    <s v="Paraguaçu"/>
    <n v="2"/>
    <n v="0"/>
    <n v="1"/>
    <m/>
    <m/>
    <n v="1"/>
    <n v="1"/>
    <n v="21693"/>
    <n v="5"/>
    <n v="6"/>
    <n v="0.69146729359701287"/>
    <n v="0.82976075231641544"/>
    <n v="0.13829345871940257"/>
    <n v="40116.78"/>
    <n v="20058.39"/>
  </r>
  <r>
    <x v="10"/>
    <s v="314740"/>
    <s v="Paraopeba"/>
    <n v="2"/>
    <n v="0"/>
    <n v="0"/>
    <m/>
    <m/>
    <n v="0"/>
    <n v="2"/>
    <n v="24854"/>
    <n v="4"/>
    <n v="4"/>
    <n v="0.4828196668544299"/>
    <n v="0.4828196668544299"/>
    <n v="0"/>
    <n v="40116.78"/>
    <n v="0"/>
  </r>
  <r>
    <x v="10"/>
    <s v="314790"/>
    <s v="Passos"/>
    <n v="20"/>
    <n v="0"/>
    <n v="0"/>
    <m/>
    <m/>
    <n v="0"/>
    <n v="20"/>
    <n v="115970"/>
    <n v="23"/>
    <n v="23"/>
    <n v="0.59498146072260072"/>
    <n v="0.59498146072260072"/>
    <n v="0"/>
    <n v="401167.8"/>
    <n v="0"/>
  </r>
  <r>
    <x v="10"/>
    <s v="315040"/>
    <s v="Piedade dos Gerais"/>
    <n v="1"/>
    <n v="0"/>
    <n v="0"/>
    <m/>
    <m/>
    <n v="0"/>
    <n v="1"/>
    <n v="5034"/>
    <n v="2"/>
    <n v="2"/>
    <n v="1"/>
    <n v="1"/>
    <n v="0"/>
    <n v="20058.39"/>
    <n v="0"/>
  </r>
  <r>
    <x v="10"/>
    <s v="315053"/>
    <s v="Pingo-d'Água"/>
    <n v="1"/>
    <n v="0"/>
    <n v="1"/>
    <m/>
    <m/>
    <n v="1"/>
    <n v="0"/>
    <n v="5029"/>
    <n v="2"/>
    <n v="3"/>
    <n v="1"/>
    <n v="1"/>
    <n v="0"/>
    <n v="20058.39"/>
    <n v="20058.39"/>
  </r>
  <r>
    <x v="10"/>
    <s v="315090"/>
    <s v="Piranguçu"/>
    <n v="1"/>
    <n v="0"/>
    <n v="0"/>
    <m/>
    <m/>
    <n v="0"/>
    <n v="1"/>
    <n v="5504"/>
    <n v="2"/>
    <n v="2"/>
    <n v="1"/>
    <n v="1"/>
    <n v="0"/>
    <n v="20058.39"/>
    <n v="0"/>
  </r>
  <r>
    <x v="10"/>
    <s v="315120"/>
    <s v="Pirapora"/>
    <n v="1"/>
    <n v="0"/>
    <n v="0"/>
    <m/>
    <m/>
    <n v="0"/>
    <n v="1"/>
    <n v="56845"/>
    <n v="17"/>
    <n v="17"/>
    <n v="0.89717653267657671"/>
    <n v="0.89717653267657671"/>
    <n v="0"/>
    <n v="20058.39"/>
    <n v="0"/>
  </r>
  <r>
    <x v="10"/>
    <s v="315140"/>
    <s v="Pitangui"/>
    <n v="2"/>
    <n v="0"/>
    <n v="0"/>
    <m/>
    <m/>
    <n v="0"/>
    <n v="2"/>
    <n v="28433"/>
    <n v="8"/>
    <n v="8"/>
    <n v="0.84408961418070549"/>
    <n v="0.84408961418070549"/>
    <n v="0"/>
    <n v="40116.78"/>
    <n v="0"/>
  </r>
  <r>
    <x v="10"/>
    <s v="315180"/>
    <s v="Poços de Caldas"/>
    <n v="3"/>
    <n v="0"/>
    <n v="0"/>
    <m/>
    <m/>
    <n v="0"/>
    <n v="3"/>
    <n v="169838"/>
    <n v="36"/>
    <n v="36"/>
    <n v="0.63590009302982842"/>
    <n v="0.63590009302982842"/>
    <n v="0"/>
    <n v="60175.17"/>
    <n v="0"/>
  </r>
  <r>
    <x v="10"/>
    <s v="315220"/>
    <s v="Porteirinha"/>
    <n v="2"/>
    <n v="0"/>
    <n v="0"/>
    <m/>
    <m/>
    <n v="0"/>
    <n v="2"/>
    <n v="37823"/>
    <n v="17"/>
    <n v="17"/>
    <n v="1"/>
    <n v="1"/>
    <n v="0"/>
    <n v="40116.78"/>
    <n v="0"/>
  </r>
  <r>
    <x v="10"/>
    <s v="315250"/>
    <s v="Pouso Alegre"/>
    <n v="1"/>
    <n v="0"/>
    <n v="0"/>
    <m/>
    <m/>
    <n v="0"/>
    <n v="1"/>
    <n v="154293"/>
    <n v="30"/>
    <n v="30"/>
    <n v="0.58330578833777291"/>
    <n v="0.58330578833777291"/>
    <n v="0"/>
    <n v="20058.39"/>
    <n v="0"/>
  </r>
  <r>
    <x v="10"/>
    <s v="315430"/>
    <s v="Resplendor"/>
    <n v="1"/>
    <n v="0"/>
    <n v="0"/>
    <m/>
    <m/>
    <n v="0"/>
    <n v="1"/>
    <n v="17396"/>
    <n v="5"/>
    <n v="5"/>
    <n v="0.86226718785927803"/>
    <n v="0.86226718785927803"/>
    <n v="0"/>
    <n v="20058.39"/>
    <n v="0"/>
  </r>
  <r>
    <x v="10"/>
    <s v="315570"/>
    <s v="Rio Piracicaba"/>
    <n v="1"/>
    <n v="0"/>
    <n v="1"/>
    <m/>
    <m/>
    <n v="1"/>
    <n v="0"/>
    <n v="14325"/>
    <n v="5"/>
    <n v="6"/>
    <n v="1"/>
    <n v="1"/>
    <n v="0"/>
    <n v="20058.39"/>
    <n v="20058.39"/>
  </r>
  <r>
    <x v="10"/>
    <s v="315590"/>
    <s v="Rio Preto"/>
    <n v="1"/>
    <n v="0"/>
    <n v="0"/>
    <m/>
    <m/>
    <n v="0"/>
    <n v="1"/>
    <n v="5493"/>
    <n v="2"/>
    <n v="2"/>
    <n v="1"/>
    <n v="1"/>
    <n v="0"/>
    <n v="20058.39"/>
    <n v="0"/>
  </r>
  <r>
    <x v="10"/>
    <s v="315660"/>
    <s v="Rubim"/>
    <n v="1"/>
    <n v="0"/>
    <n v="0"/>
    <m/>
    <m/>
    <n v="0"/>
    <n v="1"/>
    <n v="10269"/>
    <n v="3"/>
    <n v="3"/>
    <n v="0.87642418930762489"/>
    <n v="0.87642418930762489"/>
    <n v="0"/>
    <n v="20058.39"/>
    <n v="0"/>
  </r>
  <r>
    <x v="10"/>
    <s v="315670"/>
    <s v="Sabará"/>
    <n v="10"/>
    <n v="0"/>
    <n v="3"/>
    <m/>
    <m/>
    <n v="3"/>
    <n v="7"/>
    <n v="137877"/>
    <n v="24"/>
    <n v="27"/>
    <n v="0.52220457364172412"/>
    <n v="0.58748014534693971"/>
    <n v="6.5275571705215585E-2"/>
    <n v="200583.9"/>
    <n v="60175.17"/>
  </r>
  <r>
    <x v="10"/>
    <s v="315727"/>
    <s v="Santa Bárbara do Monte Verde"/>
    <n v="1"/>
    <n v="0"/>
    <n v="0"/>
    <m/>
    <m/>
    <n v="0"/>
    <n v="1"/>
    <n v="3212"/>
    <n v="1"/>
    <n v="1"/>
    <n v="0.93399750933997505"/>
    <n v="0.93399750933997505"/>
    <n v="0"/>
    <n v="20058.39"/>
    <n v="0"/>
  </r>
  <r>
    <x v="10"/>
    <s v="315770"/>
    <s v="Santa Juliana"/>
    <n v="1"/>
    <n v="0"/>
    <n v="0"/>
    <m/>
    <m/>
    <n v="0"/>
    <n v="1"/>
    <n v="14497"/>
    <n v="3"/>
    <n v="3"/>
    <n v="0.62081810029661311"/>
    <n v="0.62081810029661311"/>
    <n v="0"/>
    <n v="20058.39"/>
    <n v="0"/>
  </r>
  <r>
    <x v="10"/>
    <s v="315780"/>
    <s v="Santa Luzia"/>
    <n v="4"/>
    <n v="0"/>
    <n v="4"/>
    <m/>
    <m/>
    <n v="4"/>
    <n v="0"/>
    <n v="221705"/>
    <n v="51"/>
    <n v="55"/>
    <n v="0.6901062222322456"/>
    <n v="0.74423220044653937"/>
    <n v="5.4125978214293768E-2"/>
    <n v="80233.56"/>
    <n v="80233.56"/>
  </r>
  <r>
    <x v="10"/>
    <s v="315800"/>
    <s v="Santa Maria de Itabira"/>
    <n v="1"/>
    <n v="0"/>
    <n v="0"/>
    <m/>
    <m/>
    <n v="0"/>
    <n v="1"/>
    <n v="10867"/>
    <n v="4"/>
    <n v="4"/>
    <n v="1"/>
    <n v="1"/>
    <n v="0"/>
    <n v="20058.39"/>
    <n v="0"/>
  </r>
  <r>
    <x v="10"/>
    <s v="315820"/>
    <s v="Santa Maria do Suaçuí"/>
    <n v="1"/>
    <n v="0"/>
    <n v="0"/>
    <m/>
    <m/>
    <n v="0"/>
    <n v="1"/>
    <n v="14607"/>
    <n v="6"/>
    <n v="6"/>
    <n v="1"/>
    <n v="1"/>
    <n v="0"/>
    <n v="20058.39"/>
    <n v="0"/>
  </r>
  <r>
    <x v="10"/>
    <s v="315960"/>
    <s v="Santa Rita do Sapucaí"/>
    <n v="4"/>
    <n v="0"/>
    <n v="0"/>
    <m/>
    <m/>
    <n v="0"/>
    <n v="4"/>
    <n v="44226"/>
    <n v="8"/>
    <n v="8"/>
    <n v="0.54266720933387602"/>
    <n v="0.54266720933387602"/>
    <n v="0"/>
    <n v="80233.56"/>
    <n v="0"/>
  </r>
  <r>
    <x v="10"/>
    <s v="316200"/>
    <s v="São Gonçalo do Sapucaí"/>
    <n v="4"/>
    <n v="0"/>
    <n v="0"/>
    <m/>
    <m/>
    <n v="0"/>
    <n v="4"/>
    <n v="25670"/>
    <n v="5"/>
    <n v="5"/>
    <n v="0.58433969614335801"/>
    <n v="0.58433969614335801"/>
    <n v="0"/>
    <n v="80233.56"/>
    <n v="0"/>
  </r>
  <r>
    <x v="10"/>
    <s v="316245"/>
    <s v="São João das Missões"/>
    <n v="1"/>
    <n v="0"/>
    <n v="0"/>
    <m/>
    <m/>
    <n v="0"/>
    <n v="1"/>
    <n v="13232"/>
    <n v="6"/>
    <n v="6"/>
    <n v="1"/>
    <n v="1"/>
    <n v="0"/>
    <n v="20058.39"/>
    <n v="0"/>
  </r>
  <r>
    <x v="10"/>
    <s v="316250"/>
    <s v="São João del Rei"/>
    <n v="5"/>
    <n v="0"/>
    <n v="0"/>
    <m/>
    <m/>
    <n v="0"/>
    <n v="5"/>
    <n v="90897"/>
    <n v="18"/>
    <n v="18"/>
    <n v="0.59407901250866368"/>
    <n v="0.59407901250866368"/>
    <n v="0"/>
    <n v="100291.95"/>
    <n v="0"/>
  </r>
  <r>
    <x v="10"/>
    <s v="316294"/>
    <s v="São José da Barra"/>
    <n v="1"/>
    <n v="0"/>
    <n v="0"/>
    <m/>
    <m/>
    <n v="0"/>
    <n v="1"/>
    <n v="7532"/>
    <n v="3"/>
    <n v="3"/>
    <n v="1"/>
    <n v="1"/>
    <n v="0"/>
    <n v="20058.39"/>
    <n v="0"/>
  </r>
  <r>
    <x v="10"/>
    <s v="316443"/>
    <s v="São Sebastião da Vargem Alegre"/>
    <n v="1"/>
    <n v="0"/>
    <n v="0"/>
    <m/>
    <m/>
    <n v="0"/>
    <n v="1"/>
    <n v="3039"/>
    <n v="1"/>
    <n v="1"/>
    <n v="0.98716683119447191"/>
    <n v="0.98716683119447191"/>
    <n v="0"/>
    <n v="20058.39"/>
    <n v="0"/>
  </r>
  <r>
    <x v="10"/>
    <s v="316470"/>
    <s v="São Sebastião do Paraíso"/>
    <n v="3"/>
    <n v="0"/>
    <n v="0"/>
    <m/>
    <m/>
    <n v="0"/>
    <n v="3"/>
    <n v="71915"/>
    <n v="18"/>
    <n v="18"/>
    <n v="0.7508864631857054"/>
    <n v="0.7508864631857054"/>
    <n v="0"/>
    <n v="60175.17"/>
    <n v="0"/>
  </r>
  <r>
    <x v="10"/>
    <s v="316540"/>
    <s v="Sapucaí-Mirim"/>
    <n v="2"/>
    <n v="0"/>
    <n v="1"/>
    <m/>
    <m/>
    <n v="1"/>
    <n v="1"/>
    <n v="7045"/>
    <n v="1"/>
    <n v="2"/>
    <n v="0.42583392476933996"/>
    <n v="0.85166784953867991"/>
    <n v="0.42583392476933996"/>
    <n v="40116.78"/>
    <n v="20058.39"/>
  </r>
  <r>
    <x v="10"/>
    <s v="316720"/>
    <s v="Sete Lagoas"/>
    <n v="4"/>
    <n v="0"/>
    <n v="0"/>
    <m/>
    <m/>
    <n v="0"/>
    <n v="4"/>
    <n v="243950"/>
    <n v="53"/>
    <n v="53"/>
    <n v="0.65177290428366463"/>
    <n v="0.65177290428366463"/>
    <n v="0"/>
    <n v="80233.56"/>
    <n v="0"/>
  </r>
  <r>
    <x v="10"/>
    <s v="316555"/>
    <s v="Setubinha"/>
    <n v="2"/>
    <n v="0"/>
    <n v="0"/>
    <m/>
    <m/>
    <n v="0"/>
    <n v="2"/>
    <n v="12493"/>
    <n v="4"/>
    <n v="4"/>
    <n v="0.96053790122468585"/>
    <n v="0.96053790122468585"/>
    <n v="0"/>
    <n v="40116.78"/>
    <n v="0"/>
  </r>
  <r>
    <x v="10"/>
    <s v="316870"/>
    <s v="Timóteo"/>
    <n v="2"/>
    <n v="0"/>
    <n v="2"/>
    <m/>
    <m/>
    <n v="2"/>
    <n v="0"/>
    <n v="91268"/>
    <n v="17"/>
    <n v="19"/>
    <n v="0.55879388175483191"/>
    <n v="0.62453433843187101"/>
    <n v="6.5740456677039094E-2"/>
    <n v="40116.78"/>
    <n v="40116.78"/>
  </r>
  <r>
    <x v="10"/>
    <s v="316930"/>
    <s v="Três Corações"/>
    <n v="2"/>
    <n v="0"/>
    <n v="0"/>
    <m/>
    <m/>
    <n v="0"/>
    <n v="2"/>
    <n v="80561"/>
    <n v="16"/>
    <n v="16"/>
    <n v="0.59582179963009396"/>
    <n v="0.59582179963009396"/>
    <n v="0"/>
    <n v="40116.78"/>
    <n v="0"/>
  </r>
  <r>
    <x v="10"/>
    <s v="316935"/>
    <s v="Três Marias"/>
    <n v="3"/>
    <n v="0"/>
    <n v="0"/>
    <m/>
    <m/>
    <n v="0"/>
    <n v="3"/>
    <n v="33062"/>
    <n v="9"/>
    <n v="9"/>
    <n v="0.81664751073740249"/>
    <n v="0.81664751073740249"/>
    <n v="0"/>
    <n v="60175.17"/>
    <n v="0"/>
  </r>
  <r>
    <x v="10"/>
    <s v="317010"/>
    <s v="Uberaba"/>
    <n v="3"/>
    <n v="0"/>
    <n v="0"/>
    <m/>
    <m/>
    <n v="0"/>
    <n v="3"/>
    <n v="340277"/>
    <n v="53"/>
    <n v="53"/>
    <n v="0.46726637415987565"/>
    <n v="0.46726637415987565"/>
    <n v="0"/>
    <n v="60175.17"/>
    <n v="0"/>
  </r>
  <r>
    <x v="10"/>
    <s v="317020"/>
    <s v="Uberlândia"/>
    <n v="2"/>
    <n v="0"/>
    <n v="2"/>
    <m/>
    <m/>
    <n v="2"/>
    <n v="0"/>
    <n v="706597"/>
    <n v="86"/>
    <n v="88"/>
    <n v="0.3651303359623661"/>
    <n v="0.37362173912428159"/>
    <n v="8.4914031619154895E-3"/>
    <n v="40116.78"/>
    <n v="40116.78"/>
  </r>
  <r>
    <x v="10"/>
    <s v="317103"/>
    <s v="Verdelândia"/>
    <n v="1"/>
    <n v="0"/>
    <n v="0"/>
    <m/>
    <m/>
    <n v="0"/>
    <n v="1"/>
    <n v="9527"/>
    <n v="4"/>
    <n v="4"/>
    <n v="1"/>
    <n v="1"/>
    <n v="0"/>
    <n v="20058.39"/>
    <n v="0"/>
  </r>
  <r>
    <x v="10"/>
    <s v="317120"/>
    <s v="Vespasiano"/>
    <n v="12"/>
    <n v="0"/>
    <n v="6"/>
    <m/>
    <m/>
    <n v="6"/>
    <n v="6"/>
    <n v="131849"/>
    <n v="21"/>
    <n v="27"/>
    <n v="0.47781932362020191"/>
    <n v="0.61433913036883103"/>
    <n v="0.13651980674862912"/>
    <n v="240700.68"/>
    <n v="120350.34"/>
  </r>
  <r>
    <x v="11"/>
    <s v="500070"/>
    <s v="Anastácio"/>
    <n v="1"/>
    <n v="0"/>
    <n v="1"/>
    <m/>
    <m/>
    <n v="1"/>
    <n v="0"/>
    <n v="25336"/>
    <n v="8"/>
    <n v="9"/>
    <n v="0.94726870855699397"/>
    <n v="1"/>
    <n v="5.2731291443006034E-2"/>
    <n v="20058.39"/>
    <n v="20058.39"/>
  </r>
  <r>
    <x v="11"/>
    <s v="500100"/>
    <s v="Aparecida do Taboado"/>
    <n v="1"/>
    <n v="0"/>
    <n v="0"/>
    <m/>
    <m/>
    <n v="0"/>
    <n v="1"/>
    <n v="26386"/>
    <n v="6"/>
    <n v="6"/>
    <n v="0.68217994390964909"/>
    <n v="0.68217994390964909"/>
    <n v="0"/>
    <n v="20058.39"/>
    <n v="0"/>
  </r>
  <r>
    <x v="11"/>
    <s v="500210"/>
    <s v="Bela Vista"/>
    <n v="1"/>
    <n v="0"/>
    <n v="1"/>
    <m/>
    <m/>
    <n v="1"/>
    <n v="0"/>
    <n v="24842"/>
    <n v="6"/>
    <n v="7"/>
    <n v="0.72457934143788749"/>
    <n v="0.84534256501086869"/>
    <n v="0.12076322357298119"/>
    <n v="20058.39"/>
    <n v="20058.39"/>
  </r>
  <r>
    <x v="11"/>
    <s v="500345"/>
    <s v="Deodápolis"/>
    <n v="1"/>
    <n v="0"/>
    <n v="1"/>
    <m/>
    <m/>
    <n v="1"/>
    <n v="0"/>
    <n v="13043"/>
    <n v="6"/>
    <n v="7"/>
    <n v="1"/>
    <n v="1"/>
    <n v="0"/>
    <n v="20058.39"/>
    <n v="20058.39"/>
  </r>
  <r>
    <x v="11"/>
    <s v="500375"/>
    <s v="Eldorado"/>
    <n v="2"/>
    <n v="0"/>
    <n v="0"/>
    <m/>
    <m/>
    <n v="0"/>
    <n v="2"/>
    <n v="12447"/>
    <n v="3"/>
    <n v="3"/>
    <n v="0.72306579898770784"/>
    <n v="0.72306579898770784"/>
    <n v="0"/>
    <n v="40116.78"/>
    <n v="0"/>
  </r>
  <r>
    <x v="11"/>
    <s v="500570"/>
    <s v="Naviraí"/>
    <n v="2"/>
    <n v="0"/>
    <n v="0"/>
    <m/>
    <m/>
    <n v="0"/>
    <n v="2"/>
    <n v="56484"/>
    <n v="11"/>
    <n v="11"/>
    <n v="0.58423624389207562"/>
    <n v="0.58423624389207562"/>
    <n v="0"/>
    <n v="40116.78"/>
    <n v="0"/>
  </r>
  <r>
    <x v="11"/>
    <s v="500790"/>
    <s v="Sidrolândia"/>
    <n v="1"/>
    <n v="0"/>
    <n v="0"/>
    <m/>
    <m/>
    <n v="0"/>
    <n v="1"/>
    <n v="60792"/>
    <n v="12"/>
    <n v="12"/>
    <n v="0.59218318199763131"/>
    <n v="0.59218318199763131"/>
    <n v="0"/>
    <n v="20058.39"/>
    <n v="0"/>
  </r>
  <r>
    <x v="12"/>
    <s v="510140"/>
    <s v="Aripuanã"/>
    <n v="2"/>
    <n v="0"/>
    <n v="0"/>
    <m/>
    <m/>
    <n v="0"/>
    <n v="2"/>
    <n v="23067"/>
    <n v="4"/>
    <n v="4"/>
    <n v="0.52022369618936137"/>
    <n v="0.52022369618936137"/>
    <n v="0"/>
    <n v="40116.78"/>
    <n v="0"/>
  </r>
  <r>
    <x v="12"/>
    <s v="510170"/>
    <s v="Barra do Bugres"/>
    <n v="1"/>
    <n v="0"/>
    <n v="0"/>
    <m/>
    <m/>
    <n v="0"/>
    <n v="1"/>
    <n v="35642"/>
    <n v="7"/>
    <n v="7"/>
    <n v="0.58919252567196001"/>
    <n v="0.58919252567196001"/>
    <n v="0"/>
    <n v="20058.39"/>
    <n v="0"/>
  </r>
  <r>
    <x v="12"/>
    <s v="510180"/>
    <s v="Barra do Garças"/>
    <n v="1"/>
    <n v="0"/>
    <n v="0"/>
    <m/>
    <m/>
    <n v="0"/>
    <n v="1"/>
    <n v="61702"/>
    <n v="19"/>
    <n v="19"/>
    <n v="0.92379501474830639"/>
    <n v="0.92379501474830639"/>
    <n v="0"/>
    <n v="20058.39"/>
    <n v="0"/>
  </r>
  <r>
    <x v="12"/>
    <s v="510268"/>
    <s v="Campos de Júlio"/>
    <n v="1"/>
    <n v="0"/>
    <n v="1"/>
    <m/>
    <m/>
    <n v="1"/>
    <n v="0"/>
    <n v="7245"/>
    <n v="2"/>
    <n v="3"/>
    <n v="0.82815734989648038"/>
    <n v="1"/>
    <n v="0.17184265010351962"/>
    <n v="20058.39"/>
    <n v="20058.39"/>
  </r>
  <r>
    <x v="12"/>
    <s v="510300"/>
    <s v="Chapada dos Guimarães"/>
    <n v="1"/>
    <n v="0"/>
    <n v="1"/>
    <m/>
    <m/>
    <n v="1"/>
    <n v="0"/>
    <n v="22521"/>
    <n v="8"/>
    <n v="9"/>
    <n v="1"/>
    <n v="1"/>
    <n v="0"/>
    <n v="20058.39"/>
    <n v="20058.39"/>
  </r>
  <r>
    <x v="12"/>
    <s v="510410"/>
    <s v="Guarantã do Norte"/>
    <n v="1"/>
    <n v="0"/>
    <n v="0"/>
    <m/>
    <m/>
    <n v="0"/>
    <n v="1"/>
    <n v="36439"/>
    <n v="9"/>
    <n v="9"/>
    <n v="0.74096435138176131"/>
    <n v="0.74096435138176131"/>
    <n v="0"/>
    <n v="20058.39"/>
    <n v="0"/>
  </r>
  <r>
    <x v="12"/>
    <s v="510454"/>
    <s v="Itanhangá"/>
    <n v="1"/>
    <n v="0"/>
    <n v="0"/>
    <m/>
    <m/>
    <n v="0"/>
    <n v="1"/>
    <n v="7030"/>
    <n v="2"/>
    <n v="2"/>
    <n v="0.8534850640113798"/>
    <n v="0.8534850640113798"/>
    <n v="0"/>
    <n v="20058.39"/>
    <n v="0"/>
  </r>
  <r>
    <x v="12"/>
    <s v="510490"/>
    <s v="Jangada"/>
    <n v="1"/>
    <n v="0"/>
    <n v="1"/>
    <m/>
    <m/>
    <n v="1"/>
    <n v="0"/>
    <n v="8420"/>
    <n v="3"/>
    <n v="4"/>
    <n v="1"/>
    <n v="1"/>
    <n v="0"/>
    <n v="20058.39"/>
    <n v="20058.39"/>
  </r>
  <r>
    <x v="12"/>
    <s v="510560"/>
    <s v="Matupá"/>
    <n v="1"/>
    <n v="0"/>
    <n v="0"/>
    <m/>
    <m/>
    <n v="0"/>
    <n v="1"/>
    <n v="17017"/>
    <n v="6"/>
    <n v="6"/>
    <n v="1"/>
    <n v="1"/>
    <n v="0"/>
    <n v="20058.39"/>
    <n v="0"/>
  </r>
  <r>
    <x v="12"/>
    <s v="510777"/>
    <s v="Santa Terezinha"/>
    <n v="2"/>
    <n v="0"/>
    <n v="1"/>
    <m/>
    <m/>
    <n v="1"/>
    <n v="1"/>
    <n v="8547"/>
    <n v="2"/>
    <n v="3"/>
    <n v="0.70200070200070197"/>
    <n v="1"/>
    <n v="0.29799929799929803"/>
    <n v="40116.78"/>
    <n v="20058.39"/>
  </r>
  <r>
    <x v="12"/>
    <s v="510790"/>
    <s v="Sinop"/>
    <n v="1"/>
    <n v="0"/>
    <n v="1"/>
    <m/>
    <m/>
    <n v="1"/>
    <n v="0"/>
    <n v="148960"/>
    <n v="31"/>
    <n v="32"/>
    <n v="0.62432867883995702"/>
    <n v="0.64446831364124602"/>
    <n v="2.0139634801288997E-2"/>
    <n v="20058.39"/>
    <n v="20058.39"/>
  </r>
  <r>
    <x v="12"/>
    <s v="510792"/>
    <s v="Sorriso"/>
    <n v="1"/>
    <n v="0"/>
    <n v="1"/>
    <m/>
    <m/>
    <n v="1"/>
    <n v="0"/>
    <n v="94941"/>
    <n v="25"/>
    <n v="26"/>
    <n v="0.78996429361392861"/>
    <n v="0.82156286535848577"/>
    <n v="3.1598571744557158E-2"/>
    <n v="20058.39"/>
    <n v="20058.39"/>
  </r>
  <r>
    <x v="12"/>
    <s v="510860"/>
    <s v="Vila Rica"/>
    <n v="1"/>
    <n v="0"/>
    <n v="1"/>
    <m/>
    <m/>
    <n v="1"/>
    <n v="0"/>
    <n v="26946"/>
    <n v="6"/>
    <n v="7"/>
    <n v="0.66800267201068808"/>
    <n v="0.77933645067913604"/>
    <n v="0.11133377866844796"/>
    <n v="20058.39"/>
    <n v="20058.39"/>
  </r>
  <r>
    <x v="13"/>
    <s v="150030"/>
    <s v="Afuá"/>
    <n v="2"/>
    <n v="0"/>
    <n v="0"/>
    <m/>
    <m/>
    <n v="0"/>
    <n v="2"/>
    <n v="39910"/>
    <n v="2"/>
    <n v="2"/>
    <n v="0.15033826108744675"/>
    <n v="0.15033826108744675"/>
    <n v="0"/>
    <n v="40116.78"/>
    <n v="0"/>
  </r>
  <r>
    <x v="13"/>
    <s v="150040"/>
    <s v="Alenquer"/>
    <n v="1"/>
    <n v="0"/>
    <n v="1"/>
    <m/>
    <m/>
    <n v="1"/>
    <n v="0"/>
    <n v="57390"/>
    <n v="6"/>
    <n v="7"/>
    <n v="0.31364349189754315"/>
    <n v="0.36591740721380034"/>
    <n v="5.2273915316257191E-2"/>
    <n v="20058.39"/>
    <n v="20058.39"/>
  </r>
  <r>
    <x v="13"/>
    <s v="150060"/>
    <s v="Altamira"/>
    <n v="1"/>
    <n v="0"/>
    <n v="1"/>
    <m/>
    <m/>
    <n v="1"/>
    <n v="0"/>
    <n v="117320"/>
    <n v="20"/>
    <n v="21"/>
    <n v="0.51142175247187183"/>
    <n v="0.53699284009546544"/>
    <n v="2.5571087623593614E-2"/>
    <n v="20058.39"/>
    <n v="20058.39"/>
  </r>
  <r>
    <x v="13"/>
    <s v="150180"/>
    <s v="Breves"/>
    <n v="2"/>
    <n v="0"/>
    <n v="0"/>
    <m/>
    <m/>
    <n v="0"/>
    <n v="2"/>
    <n v="104280"/>
    <n v="9"/>
    <n v="9"/>
    <n v="0.25891829689298046"/>
    <n v="0.25891829689298046"/>
    <n v="0"/>
    <n v="40116.78"/>
    <n v="0"/>
  </r>
  <r>
    <x v="13"/>
    <s v="150210"/>
    <s v="Cametá"/>
    <n v="5"/>
    <n v="0"/>
    <n v="5"/>
    <m/>
    <m/>
    <n v="5"/>
    <n v="0"/>
    <n v="140814"/>
    <n v="26"/>
    <n v="31"/>
    <n v="0.55392219523626907"/>
    <n v="0.66044569432016698"/>
    <n v="0.10652349908389791"/>
    <n v="100291.95"/>
    <n v="100291.95"/>
  </r>
  <r>
    <x v="13"/>
    <s v="150275"/>
    <s v="Concórdia do Pará"/>
    <n v="2"/>
    <n v="0"/>
    <n v="1"/>
    <m/>
    <m/>
    <n v="1"/>
    <n v="1"/>
    <n v="34236"/>
    <n v="7"/>
    <n v="8"/>
    <n v="0.6133894146512443"/>
    <n v="0.70101647388713639"/>
    <n v="8.7627059235892091E-2"/>
    <n v="40116.78"/>
    <n v="20058.39"/>
  </r>
  <r>
    <x v="13"/>
    <s v="150280"/>
    <s v="Curralinho"/>
    <n v="5"/>
    <n v="0"/>
    <n v="2"/>
    <m/>
    <m/>
    <n v="2"/>
    <n v="3"/>
    <n v="35530"/>
    <n v="1"/>
    <n v="3"/>
    <n v="8.4435688150858432E-2"/>
    <n v="0.25330706445257528"/>
    <n v="0.16887137630171684"/>
    <n v="100291.95"/>
    <n v="40116.78"/>
  </r>
  <r>
    <x v="13"/>
    <s v="150295"/>
    <s v="Eldorado dos Carajás"/>
    <n v="2"/>
    <n v="0"/>
    <n v="0"/>
    <m/>
    <m/>
    <n v="0"/>
    <n v="2"/>
    <n v="34069"/>
    <n v="8"/>
    <n v="8"/>
    <n v="0.70445272828671224"/>
    <n v="0.70445272828671224"/>
    <n v="0"/>
    <n v="40116.78"/>
    <n v="0"/>
  </r>
  <r>
    <x v="13"/>
    <s v="150400"/>
    <s v="Limoeiro do Ajuru"/>
    <n v="1"/>
    <n v="0"/>
    <n v="1"/>
    <m/>
    <m/>
    <n v="1"/>
    <n v="0"/>
    <n v="29623"/>
    <n v="2"/>
    <n v="3"/>
    <n v="0.20254531951524155"/>
    <n v="0.3038179792728623"/>
    <n v="0.10127265975762076"/>
    <n v="20058.39"/>
    <n v="20058.39"/>
  </r>
  <r>
    <x v="13"/>
    <s v="150450"/>
    <s v="Melgaço"/>
    <n v="2"/>
    <n v="0"/>
    <n v="0"/>
    <m/>
    <m/>
    <n v="0"/>
    <n v="2"/>
    <n v="28121"/>
    <n v="3"/>
    <n v="3"/>
    <n v="0.32004551758472316"/>
    <n v="0.32004551758472316"/>
    <n v="0"/>
    <n v="40116.78"/>
    <n v="0"/>
  </r>
  <r>
    <x v="13"/>
    <s v="150470"/>
    <s v="Moju"/>
    <n v="3"/>
    <n v="0"/>
    <n v="1"/>
    <m/>
    <m/>
    <n v="1"/>
    <n v="2"/>
    <n v="84251"/>
    <n v="9"/>
    <n v="10"/>
    <n v="0.32047097363829508"/>
    <n v="0.35607885959810565"/>
    <n v="3.560788595981057E-2"/>
    <n v="60175.17"/>
    <n v="20058.39"/>
  </r>
  <r>
    <x v="13"/>
    <s v="150490"/>
    <s v="Muaná"/>
    <n v="4"/>
    <n v="0"/>
    <n v="0"/>
    <m/>
    <m/>
    <n v="0"/>
    <n v="4"/>
    <n v="41454"/>
    <n v="0"/>
    <n v="0"/>
    <n v="0"/>
    <n v="0"/>
    <n v="0"/>
    <n v="80233.56"/>
    <n v="0"/>
  </r>
  <r>
    <x v="13"/>
    <s v="150506"/>
    <s v="Novo Repartimento"/>
    <n v="3"/>
    <n v="0"/>
    <n v="0"/>
    <m/>
    <m/>
    <n v="0"/>
    <n v="3"/>
    <n v="78488"/>
    <n v="14"/>
    <n v="14"/>
    <n v="0.53511364794618288"/>
    <n v="0.53511364794618288"/>
    <n v="0"/>
    <n v="60175.17"/>
    <n v="0"/>
  </r>
  <r>
    <x v="13"/>
    <s v="150565"/>
    <s v="Placas"/>
    <n v="1"/>
    <n v="0"/>
    <n v="1"/>
    <m/>
    <m/>
    <n v="1"/>
    <n v="0"/>
    <n v="32325"/>
    <n v="3"/>
    <n v="4"/>
    <n v="0.27842227378190254"/>
    <n v="0.37122969837587005"/>
    <n v="9.2807424593967514E-2"/>
    <n v="20058.39"/>
    <n v="20058.39"/>
  </r>
  <r>
    <x v="13"/>
    <s v="150580"/>
    <s v="Portel"/>
    <n v="2"/>
    <n v="0"/>
    <n v="1"/>
    <m/>
    <m/>
    <n v="1"/>
    <n v="1"/>
    <n v="63831"/>
    <n v="2"/>
    <n v="3"/>
    <n v="9.3998214033933353E-2"/>
    <n v="0.14099732105090004"/>
    <n v="4.699910701696669E-2"/>
    <n v="40116.78"/>
    <n v="20058.39"/>
  </r>
  <r>
    <x v="13"/>
    <s v="150613"/>
    <s v="Redenção"/>
    <n v="2"/>
    <n v="0"/>
    <n v="0"/>
    <m/>
    <m/>
    <n v="0"/>
    <n v="2"/>
    <n v="86326"/>
    <n v="16"/>
    <n v="16"/>
    <n v="0.55603178648379403"/>
    <n v="0.55603178648379403"/>
    <n v="0"/>
    <n v="40116.78"/>
    <n v="0"/>
  </r>
  <r>
    <x v="13"/>
    <s v="150650"/>
    <s v="Santa Isabel do Pará"/>
    <n v="4"/>
    <n v="0"/>
    <n v="0"/>
    <m/>
    <m/>
    <n v="0"/>
    <n v="4"/>
    <n v="72856"/>
    <n v="18"/>
    <n v="18"/>
    <n v="0.74118809706818933"/>
    <n v="0.74118809706818933"/>
    <n v="0"/>
    <n v="80233.56"/>
    <n v="0"/>
  </r>
  <r>
    <x v="13"/>
    <s v="150655"/>
    <s v="Santa Luzia do Pará"/>
    <n v="1"/>
    <n v="0"/>
    <n v="1"/>
    <m/>
    <m/>
    <n v="1"/>
    <n v="0"/>
    <n v="19839"/>
    <n v="9"/>
    <n v="10"/>
    <n v="1"/>
    <n v="1"/>
    <n v="0"/>
    <n v="20058.39"/>
    <n v="20058.39"/>
  </r>
  <r>
    <x v="13"/>
    <s v="150670"/>
    <s v="Santana do Araguaia"/>
    <n v="3"/>
    <n v="0"/>
    <n v="0"/>
    <m/>
    <m/>
    <n v="0"/>
    <n v="3"/>
    <n v="75995"/>
    <n v="13"/>
    <n v="13"/>
    <n v="0.51319165734587802"/>
    <n v="0.51319165734587802"/>
    <n v="0"/>
    <n v="60175.17"/>
    <n v="0"/>
  </r>
  <r>
    <x v="13"/>
    <s v="150680"/>
    <s v="Santarém"/>
    <n v="2"/>
    <n v="0"/>
    <n v="0"/>
    <m/>
    <m/>
    <n v="0"/>
    <n v="2"/>
    <n v="308339"/>
    <n v="50"/>
    <n v="50"/>
    <n v="0.48647754581807684"/>
    <n v="0.48647754581807684"/>
    <n v="0"/>
    <n v="40116.78"/>
    <n v="0"/>
  </r>
  <r>
    <x v="13"/>
    <s v="150700"/>
    <s v="Santo Antônio do Tauá"/>
    <n v="3"/>
    <n v="0"/>
    <n v="1"/>
    <m/>
    <m/>
    <n v="1"/>
    <n v="2"/>
    <n v="32346"/>
    <n v="9"/>
    <n v="10"/>
    <n v="0.8347245409015025"/>
    <n v="0.92747171211278057"/>
    <n v="9.2747171211278068E-2"/>
    <n v="60175.17"/>
    <n v="20058.39"/>
  </r>
  <r>
    <x v="13"/>
    <s v="150745"/>
    <s v="São Geraldo do Araguaia"/>
    <n v="1"/>
    <n v="0"/>
    <n v="0"/>
    <m/>
    <m/>
    <n v="0"/>
    <n v="1"/>
    <n v="24566"/>
    <n v="9"/>
    <n v="9"/>
    <n v="1"/>
    <n v="1"/>
    <n v="0"/>
    <n v="20058.39"/>
    <n v="0"/>
  </r>
  <r>
    <x v="13"/>
    <s v="150760"/>
    <s v="São Miguel do Guamá"/>
    <n v="2"/>
    <n v="0"/>
    <n v="1"/>
    <m/>
    <m/>
    <n v="1"/>
    <n v="1"/>
    <n v="60268"/>
    <n v="10"/>
    <n v="11"/>
    <n v="0.49777659786287914"/>
    <n v="0.5475542576491671"/>
    <n v="4.9777659786287953E-2"/>
    <n v="40116.78"/>
    <n v="20058.39"/>
  </r>
  <r>
    <x v="13"/>
    <s v="150780"/>
    <s v="Senador José Porfírio"/>
    <n v="1"/>
    <n v="0"/>
    <n v="0"/>
    <m/>
    <m/>
    <n v="0"/>
    <n v="1"/>
    <n v="11305"/>
    <n v="3"/>
    <n v="3"/>
    <n v="0.79610791685095095"/>
    <n v="0.79610791685095095"/>
    <n v="0"/>
    <n v="20058.39"/>
    <n v="0"/>
  </r>
  <r>
    <x v="13"/>
    <s v="150835"/>
    <s v="Vitória do Xingu"/>
    <n v="2"/>
    <n v="0"/>
    <n v="1"/>
    <m/>
    <m/>
    <n v="1"/>
    <n v="1"/>
    <n v="15421"/>
    <n v="5"/>
    <n v="6"/>
    <n v="0.97269956552752734"/>
    <n v="1"/>
    <n v="2.7300434472472657E-2"/>
    <n v="40116.78"/>
    <n v="20058.39"/>
  </r>
  <r>
    <x v="14"/>
    <s v="250140"/>
    <s v="Baía da Traição"/>
    <n v="1"/>
    <n v="0"/>
    <n v="0"/>
    <m/>
    <m/>
    <n v="0"/>
    <n v="1"/>
    <n v="9197"/>
    <n v="4"/>
    <n v="4"/>
    <n v="1"/>
    <n v="1"/>
    <n v="0"/>
    <n v="20058.39"/>
    <n v="0"/>
  </r>
  <r>
    <x v="14"/>
    <s v="250400"/>
    <s v="Campina Grande"/>
    <n v="6"/>
    <n v="0"/>
    <n v="0"/>
    <m/>
    <m/>
    <n v="0"/>
    <n v="6"/>
    <n v="413830"/>
    <n v="119"/>
    <n v="119"/>
    <n v="0.86267307831718343"/>
    <n v="0.86267307831718343"/>
    <n v="0"/>
    <n v="120350.34"/>
    <n v="0"/>
  </r>
  <r>
    <x v="14"/>
    <s v="250440"/>
    <s v="Conceição"/>
    <n v="1"/>
    <n v="0"/>
    <n v="0"/>
    <m/>
    <m/>
    <n v="0"/>
    <n v="1"/>
    <n v="19030"/>
    <n v="9"/>
    <n v="9"/>
    <n v="1"/>
    <n v="1"/>
    <n v="0"/>
    <n v="20058.39"/>
    <n v="0"/>
  </r>
  <r>
    <x v="14"/>
    <s v="250460"/>
    <s v="Conde"/>
    <n v="1"/>
    <n v="0"/>
    <n v="0"/>
    <m/>
    <m/>
    <n v="0"/>
    <n v="1"/>
    <n v="25341"/>
    <n v="10"/>
    <n v="10"/>
    <n v="1"/>
    <n v="1"/>
    <n v="0"/>
    <n v="20058.39"/>
    <n v="0"/>
  </r>
  <r>
    <x v="14"/>
    <s v="251120"/>
    <s v="Pedras de Fogo"/>
    <n v="1"/>
    <n v="0"/>
    <n v="0"/>
    <m/>
    <m/>
    <n v="0"/>
    <n v="1"/>
    <n v="28607"/>
    <n v="12"/>
    <n v="12"/>
    <n v="1"/>
    <n v="1"/>
    <n v="0"/>
    <n v="20058.39"/>
    <n v="0"/>
  </r>
  <r>
    <x v="15"/>
    <s v="260050"/>
    <s v="Águas Belas"/>
    <n v="3"/>
    <n v="0"/>
    <n v="0"/>
    <m/>
    <m/>
    <n v="0"/>
    <n v="3"/>
    <n v="43923"/>
    <n v="12"/>
    <n v="12"/>
    <n v="0.81961614643808478"/>
    <n v="0.81961614643808478"/>
    <n v="0"/>
    <n v="60175.17"/>
    <n v="0"/>
  </r>
  <r>
    <x v="15"/>
    <s v="260070"/>
    <s v="Aliança"/>
    <n v="1"/>
    <n v="0"/>
    <n v="1"/>
    <m/>
    <m/>
    <n v="1"/>
    <n v="0"/>
    <n v="38408"/>
    <n v="12"/>
    <n v="13"/>
    <n v="0.9373047281816288"/>
    <n v="1"/>
    <n v="6.2695271818371201E-2"/>
    <n v="20058.39"/>
    <n v="20058.39"/>
  </r>
  <r>
    <x v="15"/>
    <s v="260105"/>
    <s v="Araçoiaba"/>
    <n v="2"/>
    <n v="0"/>
    <n v="0"/>
    <m/>
    <m/>
    <n v="0"/>
    <n v="2"/>
    <n v="20936"/>
    <n v="6"/>
    <n v="6"/>
    <n v="0.85976308750477648"/>
    <n v="0.85976308750477648"/>
    <n v="0"/>
    <n v="40116.78"/>
    <n v="0"/>
  </r>
  <r>
    <x v="15"/>
    <s v="260260"/>
    <s v="Brejo da Madre de Deus"/>
    <n v="3"/>
    <n v="0"/>
    <n v="0"/>
    <m/>
    <m/>
    <n v="0"/>
    <n v="3"/>
    <n v="51696"/>
    <n v="13"/>
    <n v="13"/>
    <n v="0.75441039925719588"/>
    <n v="0.75441039925719588"/>
    <n v="0"/>
    <n v="60175.17"/>
    <n v="0"/>
  </r>
  <r>
    <x v="15"/>
    <s v="260280"/>
    <s v="Buíque"/>
    <n v="4"/>
    <n v="0"/>
    <n v="0"/>
    <m/>
    <m/>
    <n v="0"/>
    <n v="4"/>
    <n v="59448"/>
    <n v="15"/>
    <n v="15"/>
    <n v="0.75696406943883732"/>
    <n v="0.75696406943883732"/>
    <n v="0"/>
    <n v="80233.56"/>
    <n v="0"/>
  </r>
  <r>
    <x v="15"/>
    <s v="260300"/>
    <s v="Cabrobó"/>
    <n v="6"/>
    <n v="0"/>
    <n v="0"/>
    <m/>
    <m/>
    <n v="0"/>
    <n v="6"/>
    <n v="34778"/>
    <n v="11"/>
    <n v="11"/>
    <n v="0.94887572603369952"/>
    <n v="0.94887572603369952"/>
    <n v="0"/>
    <n v="120350.34"/>
    <n v="0"/>
  </r>
  <r>
    <x v="15"/>
    <s v="260540"/>
    <s v="Feira Nova"/>
    <n v="2"/>
    <n v="0"/>
    <n v="0"/>
    <m/>
    <m/>
    <n v="0"/>
    <n v="2"/>
    <n v="22360"/>
    <n v="9"/>
    <n v="9"/>
    <n v="1"/>
    <n v="1"/>
    <n v="0"/>
    <n v="40116.78"/>
    <n v="0"/>
  </r>
  <r>
    <x v="15"/>
    <s v="260570"/>
    <s v="Floresta"/>
    <n v="1"/>
    <n v="0"/>
    <n v="0"/>
    <m/>
    <m/>
    <n v="0"/>
    <n v="1"/>
    <n v="33488"/>
    <n v="8"/>
    <n v="8"/>
    <n v="0.71667462971810802"/>
    <n v="0.71667462971810802"/>
    <n v="0"/>
    <n v="20058.39"/>
    <n v="0"/>
  </r>
  <r>
    <x v="15"/>
    <s v="260640"/>
    <s v="Gravatá"/>
    <n v="2"/>
    <n v="0"/>
    <n v="2"/>
    <m/>
    <m/>
    <n v="2"/>
    <n v="0"/>
    <n v="85309"/>
    <n v="21"/>
    <n v="23"/>
    <n v="0.73849183556248466"/>
    <n v="0.80882439133034034"/>
    <n v="7.0332555767855687E-2"/>
    <n v="40116.78"/>
    <n v="40116.78"/>
  </r>
  <r>
    <x v="15"/>
    <s v="260690"/>
    <s v="Iguaraci"/>
    <n v="1"/>
    <n v="0"/>
    <n v="0"/>
    <m/>
    <m/>
    <n v="0"/>
    <n v="1"/>
    <n v="12265"/>
    <n v="5"/>
    <n v="5"/>
    <n v="1"/>
    <n v="1"/>
    <n v="0"/>
    <n v="20058.39"/>
    <n v="0"/>
  </r>
  <r>
    <x v="15"/>
    <s v="260740"/>
    <s v="Itacuruba"/>
    <n v="1"/>
    <n v="0"/>
    <n v="0"/>
    <m/>
    <m/>
    <n v="0"/>
    <n v="1"/>
    <n v="5013"/>
    <n v="2"/>
    <n v="2"/>
    <n v="1"/>
    <n v="1"/>
    <n v="0"/>
    <n v="20058.39"/>
    <n v="0"/>
  </r>
  <r>
    <x v="15"/>
    <s v="260810"/>
    <s v="João Alfredo"/>
    <n v="1"/>
    <n v="0"/>
    <n v="0"/>
    <m/>
    <m/>
    <n v="0"/>
    <n v="1"/>
    <n v="33570"/>
    <n v="12"/>
    <n v="12"/>
    <n v="1"/>
    <n v="1"/>
    <n v="0"/>
    <n v="20058.39"/>
    <n v="0"/>
  </r>
  <r>
    <x v="15"/>
    <s v="260890"/>
    <s v="Limoeiro"/>
    <n v="1"/>
    <n v="0"/>
    <n v="1"/>
    <m/>
    <m/>
    <n v="1"/>
    <n v="0"/>
    <n v="56149"/>
    <n v="20"/>
    <n v="21"/>
    <n v="1"/>
    <n v="1"/>
    <n v="0"/>
    <n v="20058.39"/>
    <n v="20058.39"/>
  </r>
  <r>
    <x v="15"/>
    <s v="261040"/>
    <s v="Parnamirim"/>
    <n v="2"/>
    <n v="0"/>
    <n v="1"/>
    <m/>
    <m/>
    <n v="1"/>
    <n v="1"/>
    <n v="22198"/>
    <n v="9"/>
    <n v="10"/>
    <n v="1"/>
    <n v="1"/>
    <n v="0"/>
    <n v="40116.78"/>
    <n v="20058.39"/>
  </r>
  <r>
    <x v="15"/>
    <s v="261070"/>
    <s v="Paulista"/>
    <n v="2"/>
    <n v="0"/>
    <n v="0"/>
    <m/>
    <m/>
    <n v="0"/>
    <n v="2"/>
    <n v="336919"/>
    <n v="45"/>
    <n v="45"/>
    <n v="0.40068978003615113"/>
    <n v="0.40068978003615113"/>
    <n v="0"/>
    <n v="40116.78"/>
    <n v="0"/>
  </r>
  <r>
    <x v="15"/>
    <s v="261100"/>
    <s v="Petrolândia"/>
    <n v="1"/>
    <n v="0"/>
    <n v="0"/>
    <m/>
    <m/>
    <n v="0"/>
    <n v="1"/>
    <n v="37246"/>
    <n v="14"/>
    <n v="14"/>
    <n v="1"/>
    <n v="1"/>
    <n v="0"/>
    <n v="20058.39"/>
    <n v="0"/>
  </r>
  <r>
    <x v="15"/>
    <s v="261130"/>
    <s v="Pombos"/>
    <n v="2"/>
    <n v="0"/>
    <n v="1"/>
    <m/>
    <m/>
    <n v="1"/>
    <n v="1"/>
    <n v="27204"/>
    <n v="9"/>
    <n v="10"/>
    <n v="0.99250110277900305"/>
    <n v="1"/>
    <n v="7.4988972209969473E-3"/>
    <n v="40116.78"/>
    <n v="20058.39"/>
  </r>
  <r>
    <x v="15"/>
    <s v="261210"/>
    <s v="Salgadinho"/>
    <n v="2"/>
    <n v="0"/>
    <n v="1"/>
    <m/>
    <m/>
    <n v="1"/>
    <n v="1"/>
    <n v="11214"/>
    <n v="3"/>
    <n v="4"/>
    <n v="0.8025682182985554"/>
    <n v="1"/>
    <n v="0.1974317817014446"/>
    <n v="40116.78"/>
    <n v="20058.39"/>
  </r>
  <r>
    <x v="15"/>
    <s v="261300"/>
    <s v="São Bento do Una"/>
    <n v="1"/>
    <n v="0"/>
    <n v="0"/>
    <m/>
    <m/>
    <n v="0"/>
    <n v="1"/>
    <n v="60567"/>
    <n v="12"/>
    <n v="12"/>
    <n v="0.59438307989499228"/>
    <n v="0.59438307989499228"/>
    <n v="0"/>
    <n v="20058.39"/>
    <n v="0"/>
  </r>
  <r>
    <x v="15"/>
    <s v="261310"/>
    <s v="São Caitano"/>
    <n v="1"/>
    <n v="0"/>
    <n v="0"/>
    <m/>
    <m/>
    <n v="0"/>
    <n v="1"/>
    <n v="37488"/>
    <n v="11"/>
    <n v="11"/>
    <n v="0.88028169014084512"/>
    <n v="0.88028169014084512"/>
    <n v="0"/>
    <n v="20058.39"/>
    <n v="0"/>
  </r>
  <r>
    <x v="15"/>
    <s v="261360"/>
    <s v="São José do Egito"/>
    <n v="1"/>
    <n v="0"/>
    <n v="0"/>
    <m/>
    <m/>
    <n v="0"/>
    <n v="1"/>
    <n v="34210"/>
    <n v="15"/>
    <n v="15"/>
    <n v="1"/>
    <n v="1"/>
    <n v="0"/>
    <n v="20058.39"/>
    <n v="0"/>
  </r>
  <r>
    <x v="15"/>
    <s v="261370"/>
    <s v="São Lourenço da Mata"/>
    <n v="19"/>
    <n v="0"/>
    <n v="0"/>
    <m/>
    <m/>
    <n v="0"/>
    <n v="19"/>
    <n v="114910"/>
    <n v="27"/>
    <n v="27"/>
    <n v="0.70489948655469503"/>
    <n v="0.70489948655469503"/>
    <n v="0"/>
    <n v="381109.41"/>
    <n v="0"/>
  </r>
  <r>
    <x v="15"/>
    <s v="261390"/>
    <s v="Serra Talhada"/>
    <n v="1"/>
    <n v="0"/>
    <n v="1"/>
    <m/>
    <m/>
    <n v="1"/>
    <n v="0"/>
    <n v="87467"/>
    <n v="23"/>
    <n v="24"/>
    <n v="0.788868944859204"/>
    <n v="0.82316759463569122"/>
    <n v="3.4298649776487222E-2"/>
    <n v="20058.39"/>
    <n v="20058.39"/>
  </r>
  <r>
    <x v="15"/>
    <s v="261540"/>
    <s v="Toritama"/>
    <n v="1"/>
    <n v="0"/>
    <n v="1"/>
    <m/>
    <m/>
    <n v="1"/>
    <n v="0"/>
    <n v="47088"/>
    <n v="9"/>
    <n v="10"/>
    <n v="0.57339449541284404"/>
    <n v="0.63710499490316008"/>
    <n v="6.3710499490316042E-2"/>
    <n v="20058.39"/>
    <n v="20058.39"/>
  </r>
  <r>
    <x v="15"/>
    <s v="261570"/>
    <s v="Triunfo"/>
    <n v="1"/>
    <n v="0"/>
    <n v="1"/>
    <m/>
    <m/>
    <n v="1"/>
    <n v="0"/>
    <n v="15232"/>
    <n v="6"/>
    <n v="7"/>
    <n v="1"/>
    <n v="1"/>
    <n v="0"/>
    <n v="20058.39"/>
    <n v="20058.39"/>
  </r>
  <r>
    <x v="16"/>
    <s v="220115"/>
    <s v="Baixa Grande do Ribeiro"/>
    <n v="1"/>
    <n v="0"/>
    <n v="1"/>
    <m/>
    <m/>
    <n v="1"/>
    <n v="0"/>
    <n v="11751"/>
    <n v="5"/>
    <n v="6"/>
    <n v="1"/>
    <n v="1"/>
    <n v="0"/>
    <n v="20058.39"/>
    <n v="20058.39"/>
  </r>
  <r>
    <x v="16"/>
    <s v="220190"/>
    <s v="Bom Jesus"/>
    <n v="1"/>
    <n v="0"/>
    <n v="0"/>
    <m/>
    <m/>
    <n v="0"/>
    <n v="1"/>
    <n v="25584"/>
    <n v="12"/>
    <n v="12"/>
    <n v="1"/>
    <n v="1"/>
    <n v="0"/>
    <n v="20058.39"/>
    <n v="0"/>
  </r>
  <r>
    <x v="16"/>
    <s v="220830"/>
    <s v="Piracuruca"/>
    <n v="1"/>
    <n v="0"/>
    <n v="0"/>
    <m/>
    <m/>
    <n v="0"/>
    <n v="1"/>
    <n v="28952"/>
    <n v="13"/>
    <n v="13"/>
    <n v="1"/>
    <n v="1"/>
    <n v="0"/>
    <n v="20058.39"/>
    <n v="0"/>
  </r>
  <r>
    <x v="16"/>
    <s v="221100"/>
    <s v="Teresina"/>
    <n v="2"/>
    <n v="0"/>
    <n v="2"/>
    <m/>
    <m/>
    <n v="2"/>
    <n v="0"/>
    <n v="871126"/>
    <n v="261"/>
    <n v="263"/>
    <n v="0.89883667804657419"/>
    <n v="0.90572431542624143"/>
    <n v="6.8876373796672441E-3"/>
    <n v="40116.78"/>
    <n v="40116.78"/>
  </r>
  <r>
    <x v="16"/>
    <s v="221110"/>
    <s v="União"/>
    <n v="2"/>
    <n v="0"/>
    <n v="1"/>
    <m/>
    <m/>
    <n v="1"/>
    <n v="1"/>
    <n v="44649"/>
    <n v="16"/>
    <n v="17"/>
    <n v="1"/>
    <n v="1"/>
    <n v="0"/>
    <n v="40116.78"/>
    <n v="20058.39"/>
  </r>
  <r>
    <x v="17"/>
    <s v="410030"/>
    <s v="Agudos do Sul"/>
    <n v="1"/>
    <n v="0"/>
    <n v="1"/>
    <m/>
    <m/>
    <n v="1"/>
    <n v="0"/>
    <n v="9567"/>
    <n v="3"/>
    <n v="4"/>
    <n v="0.94073377234242705"/>
    <n v="1"/>
    <n v="5.9266227657572945E-2"/>
    <n v="20058.39"/>
    <n v="20058.39"/>
  </r>
  <r>
    <x v="17"/>
    <s v="410080"/>
    <s v="Alvorada do Sul"/>
    <n v="1"/>
    <n v="0"/>
    <n v="0"/>
    <m/>
    <m/>
    <n v="0"/>
    <n v="1"/>
    <n v="11598"/>
    <n v="4"/>
    <n v="4"/>
    <n v="1"/>
    <n v="1"/>
    <n v="0"/>
    <n v="20058.39"/>
    <n v="0"/>
  </r>
  <r>
    <x v="17"/>
    <s v="410160"/>
    <s v="Arapoti"/>
    <n v="1"/>
    <n v="0"/>
    <n v="0"/>
    <m/>
    <m/>
    <n v="0"/>
    <n v="1"/>
    <n v="28480"/>
    <n v="6"/>
    <n v="6"/>
    <n v="0.6320224719101124"/>
    <n v="0.6320224719101124"/>
    <n v="0"/>
    <n v="20058.39"/>
    <n v="0"/>
  </r>
  <r>
    <x v="17"/>
    <s v="410180"/>
    <s v="Araucária"/>
    <n v="4"/>
    <n v="0"/>
    <n v="4"/>
    <m/>
    <m/>
    <n v="4"/>
    <n v="0"/>
    <n v="148522"/>
    <n v="18"/>
    <n v="22"/>
    <n v="0.36358249956235439"/>
    <n v="0.44437861057621092"/>
    <n v="8.0796111013856531E-2"/>
    <n v="80233.56"/>
    <n v="80233.56"/>
  </r>
  <r>
    <x v="17"/>
    <s v="410310"/>
    <s v="Bocaiúva do Sul"/>
    <n v="1"/>
    <n v="0"/>
    <n v="0"/>
    <m/>
    <m/>
    <n v="0"/>
    <n v="1"/>
    <n v="13308"/>
    <n v="3"/>
    <n v="3"/>
    <n v="0.67628494138863837"/>
    <n v="0.67628494138863837"/>
    <n v="0"/>
    <n v="20058.39"/>
    <n v="0"/>
  </r>
  <r>
    <x v="17"/>
    <s v="410320"/>
    <s v="Bom Sucesso"/>
    <n v="1"/>
    <n v="0"/>
    <n v="0"/>
    <m/>
    <m/>
    <n v="0"/>
    <n v="1"/>
    <n v="7103"/>
    <n v="3"/>
    <n v="3"/>
    <n v="1"/>
    <n v="1"/>
    <n v="0"/>
    <n v="20058.39"/>
    <n v="0"/>
  </r>
  <r>
    <x v="17"/>
    <s v="410335"/>
    <s v="Braganey"/>
    <n v="1"/>
    <n v="0"/>
    <n v="0"/>
    <m/>
    <m/>
    <n v="0"/>
    <n v="1"/>
    <n v="5338"/>
    <n v="2"/>
    <n v="2"/>
    <n v="1"/>
    <n v="1"/>
    <n v="0"/>
    <n v="20058.39"/>
    <n v="0"/>
  </r>
  <r>
    <x v="17"/>
    <s v="410420"/>
    <s v="Campo Largo"/>
    <n v="3"/>
    <n v="0"/>
    <n v="2"/>
    <m/>
    <m/>
    <n v="2"/>
    <n v="1"/>
    <n v="135678"/>
    <n v="28"/>
    <n v="30"/>
    <n v="0.6191128996594879"/>
    <n v="0.66333524963516566"/>
    <n v="4.4222349975677755E-2"/>
    <n v="60175.17"/>
    <n v="40116.78"/>
  </r>
  <r>
    <x v="17"/>
    <s v="410425"/>
    <s v="Campo Magro"/>
    <n v="1"/>
    <n v="0"/>
    <n v="0"/>
    <m/>
    <m/>
    <n v="0"/>
    <n v="1"/>
    <n v="30151"/>
    <n v="7"/>
    <n v="7"/>
    <n v="0.69649431196311895"/>
    <n v="0.69649431196311895"/>
    <n v="0"/>
    <n v="20058.39"/>
    <n v="0"/>
  </r>
  <r>
    <x v="17"/>
    <s v="410430"/>
    <s v="Campo Mourão"/>
    <n v="1"/>
    <n v="0"/>
    <n v="0"/>
    <m/>
    <m/>
    <n v="0"/>
    <n v="1"/>
    <n v="96102"/>
    <n v="21"/>
    <n v="21"/>
    <n v="0.6555534744334145"/>
    <n v="0.6555534744334145"/>
    <n v="0"/>
    <n v="20058.39"/>
    <n v="0"/>
  </r>
  <r>
    <x v="17"/>
    <s v="410480"/>
    <s v="Cascavel"/>
    <n v="35"/>
    <n v="0"/>
    <n v="10"/>
    <m/>
    <m/>
    <n v="10"/>
    <n v="25"/>
    <n v="336073"/>
    <n v="49"/>
    <n v="59"/>
    <n v="0.43740496856337757"/>
    <n v="0.52667128867835267"/>
    <n v="8.9266320114975095E-2"/>
    <n v="702043.65"/>
    <n v="200583.9"/>
  </r>
  <r>
    <x v="17"/>
    <s v="410560"/>
    <s v="Cidade Gaúcha"/>
    <n v="2"/>
    <n v="0"/>
    <n v="0"/>
    <m/>
    <m/>
    <n v="0"/>
    <n v="2"/>
    <n v="12939"/>
    <n v="2"/>
    <n v="2"/>
    <n v="0.46371435195919314"/>
    <n v="0.46371435195919314"/>
    <n v="0"/>
    <n v="40116.78"/>
    <n v="0"/>
  </r>
  <r>
    <x v="17"/>
    <s v="410580"/>
    <s v="Colombo"/>
    <n v="26"/>
    <n v="0"/>
    <n v="12"/>
    <m/>
    <m/>
    <n v="12"/>
    <n v="14"/>
    <n v="249277"/>
    <n v="46"/>
    <n v="58"/>
    <n v="0.55360101413287222"/>
    <n v="0.6980186699936215"/>
    <n v="0.14441765586074928"/>
    <n v="521518.14"/>
    <n v="240700.68"/>
  </r>
  <r>
    <x v="17"/>
    <s v="410720"/>
    <s v="Dois Vizinhos"/>
    <n v="2"/>
    <n v="0"/>
    <n v="2"/>
    <m/>
    <m/>
    <n v="2"/>
    <n v="0"/>
    <n v="41424"/>
    <n v="10"/>
    <n v="12"/>
    <n v="0.72421784472769413"/>
    <n v="0.86906141367323286"/>
    <n v="0.14484356894553874"/>
    <n v="40116.78"/>
    <n v="40116.78"/>
  </r>
  <r>
    <x v="17"/>
    <s v="410860"/>
    <s v="Goioerê"/>
    <n v="1"/>
    <n v="0"/>
    <n v="1"/>
    <m/>
    <m/>
    <n v="1"/>
    <n v="0"/>
    <n v="28734"/>
    <n v="8"/>
    <n v="9"/>
    <n v="0.83524744205470869"/>
    <n v="0.93965337231154733"/>
    <n v="0.10440593025683864"/>
    <n v="20058.39"/>
    <n v="20058.39"/>
  </r>
  <r>
    <x v="17"/>
    <s v="410960"/>
    <s v="Guaratuba"/>
    <n v="2"/>
    <n v="0"/>
    <n v="2"/>
    <m/>
    <m/>
    <n v="2"/>
    <n v="0"/>
    <n v="37974"/>
    <n v="10"/>
    <n v="12"/>
    <n v="0.79001422025596457"/>
    <n v="0.94801706430715749"/>
    <n v="0.15800284405119291"/>
    <n v="40116.78"/>
    <n v="40116.78"/>
  </r>
  <r>
    <x v="17"/>
    <s v="411140"/>
    <s v="Ivaí"/>
    <n v="1"/>
    <n v="0"/>
    <n v="1"/>
    <m/>
    <m/>
    <n v="1"/>
    <n v="0"/>
    <n v="14049"/>
    <n v="2"/>
    <n v="3"/>
    <n v="0.42707666026051677"/>
    <n v="0.64061499039077519"/>
    <n v="0.21353833013025841"/>
    <n v="20058.39"/>
    <n v="20058.39"/>
  </r>
  <r>
    <x v="17"/>
    <s v="411150"/>
    <s v="Ivaiporã"/>
    <n v="7"/>
    <n v="0"/>
    <n v="0"/>
    <m/>
    <m/>
    <n v="0"/>
    <n v="7"/>
    <n v="31886"/>
    <n v="8"/>
    <n v="8"/>
    <n v="0.75268142758577428"/>
    <n v="0.75268142758577428"/>
    <n v="0"/>
    <n v="140408.72999999998"/>
    <n v="0"/>
  </r>
  <r>
    <x v="17"/>
    <s v="411350"/>
    <s v="Loanda"/>
    <n v="2"/>
    <n v="0"/>
    <n v="2"/>
    <m/>
    <m/>
    <n v="2"/>
    <n v="0"/>
    <n v="23393"/>
    <n v="4"/>
    <n v="6"/>
    <n v="0.51297396657119654"/>
    <n v="0.76946094985679481"/>
    <n v="0.25648698328559827"/>
    <n v="40116.78"/>
    <n v="40116.78"/>
  </r>
  <r>
    <x v="17"/>
    <s v="411370"/>
    <s v="Londrina"/>
    <n v="1"/>
    <n v="0"/>
    <n v="1"/>
    <m/>
    <m/>
    <n v="1"/>
    <n v="0"/>
    <n v="580870"/>
    <n v="83"/>
    <n v="84"/>
    <n v="0.42866734381186838"/>
    <n v="0.43383201060478249"/>
    <n v="5.1646667929141077E-3"/>
    <n v="20058.39"/>
    <n v="20058.39"/>
  </r>
  <r>
    <x v="17"/>
    <s v="411420"/>
    <s v="Mandaguari"/>
    <n v="1"/>
    <n v="0"/>
    <n v="0"/>
    <m/>
    <m/>
    <n v="0"/>
    <n v="1"/>
    <n v="34628"/>
    <n v="12"/>
    <n v="12"/>
    <n v="1"/>
    <n v="1"/>
    <n v="0"/>
    <n v="20058.39"/>
    <n v="0"/>
  </r>
  <r>
    <x v="17"/>
    <s v="411460"/>
    <s v="Marechal Cândido Rondon"/>
    <n v="1"/>
    <n v="0"/>
    <n v="1"/>
    <m/>
    <m/>
    <n v="1"/>
    <n v="0"/>
    <n v="54031"/>
    <n v="12"/>
    <n v="13"/>
    <n v="0.66628417019858965"/>
    <n v="0.72180785104847223"/>
    <n v="5.5523680849882573E-2"/>
    <n v="20058.39"/>
    <n v="20058.39"/>
  </r>
  <r>
    <x v="17"/>
    <s v="411480"/>
    <s v="Marialva"/>
    <n v="1"/>
    <n v="0"/>
    <n v="0"/>
    <m/>
    <m/>
    <n v="0"/>
    <n v="1"/>
    <n v="36103"/>
    <n v="10"/>
    <n v="10"/>
    <n v="0.83095587624297151"/>
    <n v="0.83095587624297151"/>
    <n v="0"/>
    <n v="20058.39"/>
    <n v="0"/>
  </r>
  <r>
    <x v="17"/>
    <s v="411570"/>
    <s v="Matinhos"/>
    <n v="1"/>
    <n v="0"/>
    <n v="0"/>
    <m/>
    <m/>
    <n v="0"/>
    <n v="1"/>
    <n v="35705"/>
    <n v="8"/>
    <n v="8"/>
    <n v="0.67217476543901411"/>
    <n v="0.67217476543901411"/>
    <n v="0"/>
    <n v="20058.39"/>
    <n v="0"/>
  </r>
  <r>
    <x v="17"/>
    <s v="411740"/>
    <s v="Ourizona"/>
    <n v="1"/>
    <n v="0"/>
    <n v="0"/>
    <m/>
    <m/>
    <n v="0"/>
    <n v="1"/>
    <n v="3423"/>
    <n v="1"/>
    <n v="1"/>
    <n v="0.87642418930762489"/>
    <n v="0.87642418930762489"/>
    <n v="0"/>
    <n v="20058.39"/>
    <n v="0"/>
  </r>
  <r>
    <x v="17"/>
    <s v="411745"/>
    <s v="Ouro Verde do Oeste"/>
    <n v="2"/>
    <n v="0"/>
    <n v="1"/>
    <m/>
    <m/>
    <n v="1"/>
    <n v="1"/>
    <n v="6036"/>
    <n v="1"/>
    <n v="2"/>
    <n v="0.49701789264413521"/>
    <n v="0.99403578528827041"/>
    <n v="0.49701789264413521"/>
    <n v="40116.78"/>
    <n v="20058.39"/>
  </r>
  <r>
    <x v="17"/>
    <s v="411820"/>
    <s v="Paranaguá"/>
    <n v="6"/>
    <n v="0"/>
    <n v="5"/>
    <m/>
    <m/>
    <n v="5"/>
    <n v="1"/>
    <n v="157378"/>
    <n v="27"/>
    <n v="32"/>
    <n v="0.51468439044847436"/>
    <n v="0.60999631460559922"/>
    <n v="9.5311924157124861E-2"/>
    <n v="120350.34"/>
    <n v="100291.95"/>
  </r>
  <r>
    <x v="17"/>
    <s v="411910"/>
    <s v="Piên"/>
    <n v="1"/>
    <n v="0"/>
    <n v="1"/>
    <m/>
    <m/>
    <n v="1"/>
    <n v="0"/>
    <n v="13015"/>
    <n v="4"/>
    <n v="5"/>
    <n v="0.92201306185170961"/>
    <n v="1"/>
    <n v="7.7986938148290386E-2"/>
    <n v="20058.39"/>
    <n v="20058.39"/>
  </r>
  <r>
    <x v="17"/>
    <s v="411915"/>
    <s v="Pinhais"/>
    <n v="3"/>
    <n v="0"/>
    <n v="3"/>
    <m/>
    <m/>
    <n v="3"/>
    <n v="0"/>
    <n v="134788"/>
    <n v="25"/>
    <n v="28"/>
    <n v="0.55642935572899666"/>
    <n v="0.6232008784164762"/>
    <n v="6.6771522687479545E-2"/>
    <n v="60175.17"/>
    <n v="60175.17"/>
  </r>
  <r>
    <x v="17"/>
    <s v="411930"/>
    <s v="Pinhão"/>
    <n v="1"/>
    <n v="0"/>
    <n v="1"/>
    <m/>
    <m/>
    <n v="1"/>
    <n v="0"/>
    <n v="32722"/>
    <n v="8"/>
    <n v="9"/>
    <n v="0.73345150051952812"/>
    <n v="0.82513293808446919"/>
    <n v="9.1681437564941071E-2"/>
    <n v="20058.39"/>
    <n v="20058.39"/>
  </r>
  <r>
    <x v="17"/>
    <s v="412080"/>
    <s v="Quatro Barras"/>
    <n v="1"/>
    <n v="0"/>
    <n v="1"/>
    <m/>
    <m/>
    <n v="1"/>
    <n v="0"/>
    <n v="24253"/>
    <n v="8"/>
    <n v="9"/>
    <n v="0.98956830082876346"/>
    <n v="1"/>
    <n v="1.0431699171236541E-2"/>
    <n v="20058.39"/>
    <n v="20058.39"/>
  </r>
  <r>
    <x v="17"/>
    <s v="412100"/>
    <s v="Querência do Norte"/>
    <n v="1"/>
    <n v="0"/>
    <n v="0"/>
    <m/>
    <m/>
    <n v="0"/>
    <n v="1"/>
    <n v="12257"/>
    <n v="4"/>
    <n v="4"/>
    <n v="0.97903238965489103"/>
    <n v="0.97903238965489103"/>
    <n v="0"/>
    <n v="20058.39"/>
    <n v="0"/>
  </r>
  <r>
    <x v="17"/>
    <s v="412150"/>
    <s v="Rebouças"/>
    <n v="2"/>
    <n v="0"/>
    <n v="0"/>
    <m/>
    <m/>
    <n v="0"/>
    <n v="2"/>
    <n v="14991"/>
    <n v="5"/>
    <n v="5"/>
    <n v="1"/>
    <n v="1"/>
    <n v="0"/>
    <n v="40116.78"/>
    <n v="0"/>
  </r>
  <r>
    <x v="17"/>
    <s v="412390"/>
    <s v="Santa Mariana"/>
    <n v="1"/>
    <n v="0"/>
    <n v="1"/>
    <m/>
    <m/>
    <n v="1"/>
    <n v="0"/>
    <n v="11523"/>
    <n v="3"/>
    <n v="4"/>
    <n v="0.7810466024472793"/>
    <n v="1"/>
    <n v="0.2189533975527207"/>
    <n v="20058.39"/>
    <n v="20058.39"/>
  </r>
  <r>
    <x v="17"/>
    <s v="412490"/>
    <s v="São João do Caiuá"/>
    <n v="2"/>
    <n v="0"/>
    <n v="1"/>
    <m/>
    <m/>
    <n v="1"/>
    <n v="1"/>
    <n v="5819"/>
    <n v="1"/>
    <n v="2"/>
    <n v="0.51555250042962708"/>
    <n v="1"/>
    <n v="0.48444749957037292"/>
    <n v="40116.78"/>
    <n v="20058.39"/>
  </r>
  <r>
    <x v="17"/>
    <s v="412550"/>
    <s v="São José dos Pinhais"/>
    <n v="20"/>
    <n v="0"/>
    <n v="16"/>
    <m/>
    <m/>
    <n v="16"/>
    <n v="4"/>
    <n v="334620"/>
    <n v="49"/>
    <n v="65"/>
    <n v="0.4393042854581316"/>
    <n v="0.58275058275058278"/>
    <n v="0.14344629729245117"/>
    <n v="401167.8"/>
    <n v="320934.24"/>
  </r>
  <r>
    <x v="17"/>
    <s v="412560"/>
    <s v="São Mateus do Sul"/>
    <n v="1"/>
    <n v="0"/>
    <n v="1"/>
    <m/>
    <m/>
    <n v="1"/>
    <n v="0"/>
    <n v="47137"/>
    <n v="11"/>
    <n v="12"/>
    <n v="0.70008698050363838"/>
    <n v="0.7637312514585145"/>
    <n v="6.3644270954876125E-2"/>
    <n v="20058.39"/>
    <n v="20058.39"/>
  </r>
  <r>
    <x v="17"/>
    <s v="412625"/>
    <s v="Sarandi"/>
    <n v="5"/>
    <n v="0"/>
    <n v="0"/>
    <m/>
    <m/>
    <n v="0"/>
    <n v="5"/>
    <n v="98888"/>
    <n v="14"/>
    <n v="14"/>
    <n v="0.42472291885769758"/>
    <n v="0.42472291885769758"/>
    <n v="0"/>
    <n v="100291.95"/>
    <n v="0"/>
  </r>
  <r>
    <x v="17"/>
    <s v="412770"/>
    <s v="Toledo"/>
    <n v="1"/>
    <n v="0"/>
    <n v="1"/>
    <m/>
    <m/>
    <n v="1"/>
    <n v="0"/>
    <n v="144601"/>
    <n v="24"/>
    <n v="25"/>
    <n v="0.4979218677602506"/>
    <n v="0.51866861225026106"/>
    <n v="2.074674449001046E-2"/>
    <n v="20058.39"/>
    <n v="20058.39"/>
  </r>
  <r>
    <x v="17"/>
    <s v="412810"/>
    <s v="Umuarama"/>
    <n v="2"/>
    <n v="0"/>
    <n v="0"/>
    <m/>
    <m/>
    <n v="0"/>
    <n v="2"/>
    <n v="113416"/>
    <n v="27"/>
    <n v="27"/>
    <n v="0.7141849474500952"/>
    <n v="0.7141849474500952"/>
    <n v="0"/>
    <n v="40116.78"/>
    <n v="0"/>
  </r>
  <r>
    <x v="18"/>
    <s v="330010"/>
    <s v="Angra dos Reis"/>
    <n v="7"/>
    <n v="0"/>
    <n v="3"/>
    <m/>
    <m/>
    <n v="3"/>
    <n v="4"/>
    <n v="210171"/>
    <n v="47"/>
    <n v="50"/>
    <n v="0.67088228157072094"/>
    <n v="0.71370455486246909"/>
    <n v="4.2822273291748147E-2"/>
    <n v="140408.72999999998"/>
    <n v="60175.17"/>
  </r>
  <r>
    <x v="18"/>
    <s v="330030"/>
    <s v="Barra do Piraí"/>
    <n v="4"/>
    <n v="0"/>
    <n v="4"/>
    <m/>
    <m/>
    <n v="4"/>
    <n v="0"/>
    <n v="101139"/>
    <n v="8"/>
    <n v="12"/>
    <n v="0.2372971850621422"/>
    <n v="0.35594577759321328"/>
    <n v="0.11864859253107107"/>
    <n v="80233.56"/>
    <n v="80233.56"/>
  </r>
  <r>
    <x v="18"/>
    <s v="330060"/>
    <s v="Bom Jesus do Itabapoana"/>
    <n v="3"/>
    <n v="0"/>
    <n v="2"/>
    <m/>
    <m/>
    <n v="2"/>
    <n v="1"/>
    <n v="37306"/>
    <n v="13"/>
    <n v="15"/>
    <n v="1"/>
    <n v="1"/>
    <n v="0"/>
    <n v="60175.17"/>
    <n v="40116.78"/>
  </r>
  <r>
    <x v="18"/>
    <s v="330187"/>
    <s v="Iguaba Grande"/>
    <n v="2"/>
    <n v="0"/>
    <n v="2"/>
    <m/>
    <m/>
    <n v="2"/>
    <n v="0"/>
    <n v="29344"/>
    <n v="9"/>
    <n v="11"/>
    <n v="0.92011995637949839"/>
    <n v="1"/>
    <n v="7.9880043620501606E-2"/>
    <n v="40116.78"/>
    <n v="40116.78"/>
  </r>
  <r>
    <x v="18"/>
    <s v="330230"/>
    <s v="Laje do Muriaé"/>
    <n v="1"/>
    <n v="0"/>
    <n v="1"/>
    <m/>
    <m/>
    <n v="1"/>
    <n v="0"/>
    <n v="7298"/>
    <n v="3"/>
    <n v="4"/>
    <n v="1"/>
    <n v="1"/>
    <n v="0"/>
    <n v="20058.39"/>
    <n v="20058.39"/>
  </r>
  <r>
    <x v="18"/>
    <s v="330250"/>
    <s v="Magé"/>
    <n v="6"/>
    <n v="0"/>
    <n v="6"/>
    <m/>
    <m/>
    <n v="6"/>
    <n v="0"/>
    <n v="247741"/>
    <n v="51"/>
    <n v="57"/>
    <n v="0.61758045700953823"/>
    <n v="0.69023698136360145"/>
    <n v="7.2656524354063223E-2"/>
    <n v="120350.34"/>
    <n v="120350.34"/>
  </r>
  <r>
    <x v="18"/>
    <s v="330320"/>
    <s v="Nilópolis"/>
    <n v="3"/>
    <n v="0"/>
    <n v="1"/>
    <m/>
    <m/>
    <n v="1"/>
    <n v="2"/>
    <n v="162893"/>
    <n v="26"/>
    <n v="27"/>
    <n v="0.47884193918707374"/>
    <n v="0.49725893684811501"/>
    <n v="1.8416997661041268E-2"/>
    <n v="60175.17"/>
    <n v="20058.39"/>
  </r>
  <r>
    <x v="18"/>
    <s v="330350"/>
    <s v="Nova Iguaçu"/>
    <n v="1"/>
    <n v="0"/>
    <n v="1"/>
    <m/>
    <m/>
    <n v="1"/>
    <n v="0"/>
    <n v="825388"/>
    <n v="117"/>
    <n v="118"/>
    <n v="0.42525454695246356"/>
    <n v="0.42888920119992052"/>
    <n v="3.6346542474569588E-3"/>
    <n v="20058.39"/>
    <n v="20058.39"/>
  </r>
  <r>
    <x v="18"/>
    <s v="330475"/>
    <s v="São Francisco de Itabapoana"/>
    <n v="2"/>
    <n v="0"/>
    <n v="0"/>
    <m/>
    <m/>
    <n v="0"/>
    <n v="2"/>
    <n v="42214"/>
    <n v="15"/>
    <n v="15"/>
    <n v="1"/>
    <n v="1"/>
    <n v="0"/>
    <n v="40116.78"/>
    <n v="0"/>
  </r>
  <r>
    <x v="18"/>
    <s v="330575"/>
    <s v="Tanguá"/>
    <n v="1"/>
    <n v="0"/>
    <n v="1"/>
    <m/>
    <m/>
    <n v="1"/>
    <n v="0"/>
    <n v="34898"/>
    <n v="12"/>
    <n v="13"/>
    <n v="1"/>
    <n v="1"/>
    <n v="0"/>
    <n v="20058.39"/>
    <n v="20058.39"/>
  </r>
  <r>
    <x v="18"/>
    <s v="330610"/>
    <s v="Valença"/>
    <n v="1"/>
    <n v="0"/>
    <n v="1"/>
    <m/>
    <m/>
    <n v="1"/>
    <n v="0"/>
    <n v="77202"/>
    <n v="19"/>
    <n v="20"/>
    <n v="0.73832284137716642"/>
    <n v="0.77718193829175408"/>
    <n v="3.8859096914587665E-2"/>
    <n v="20058.39"/>
    <n v="20058.39"/>
  </r>
  <r>
    <x v="19"/>
    <s v="240020"/>
    <s v="Açu"/>
    <n v="2"/>
    <n v="0"/>
    <n v="1"/>
    <m/>
    <m/>
    <n v="1"/>
    <n v="1"/>
    <n v="58743"/>
    <n v="18"/>
    <n v="19"/>
    <n v="0.91925846483836371"/>
    <n v="0.97032837955160611"/>
    <n v="5.1069914713242404E-2"/>
    <n v="40116.78"/>
    <n v="20058.39"/>
  </r>
  <r>
    <x v="19"/>
    <s v="240100"/>
    <s v="Apodi"/>
    <n v="1"/>
    <n v="0"/>
    <n v="0"/>
    <m/>
    <m/>
    <n v="0"/>
    <n v="1"/>
    <n v="35904"/>
    <n v="12"/>
    <n v="12"/>
    <n v="1"/>
    <n v="1"/>
    <n v="0"/>
    <n v="20058.39"/>
    <n v="0"/>
  </r>
  <r>
    <x v="19"/>
    <s v="240120"/>
    <s v="Arês"/>
    <n v="1"/>
    <n v="0"/>
    <n v="0"/>
    <m/>
    <m/>
    <n v="0"/>
    <n v="1"/>
    <n v="14526"/>
    <n v="6"/>
    <n v="6"/>
    <n v="1"/>
    <n v="1"/>
    <n v="0"/>
    <n v="20058.39"/>
    <n v="0"/>
  </r>
  <r>
    <x v="19"/>
    <s v="240145"/>
    <s v="Baraúna"/>
    <n v="2"/>
    <n v="0"/>
    <n v="0"/>
    <m/>
    <m/>
    <n v="0"/>
    <n v="2"/>
    <n v="29112"/>
    <n v="11"/>
    <n v="11"/>
    <n v="1"/>
    <n v="1"/>
    <n v="0"/>
    <n v="40116.78"/>
    <n v="0"/>
  </r>
  <r>
    <x v="19"/>
    <s v="240170"/>
    <s v="Bom Jesus"/>
    <n v="1"/>
    <n v="0"/>
    <n v="0"/>
    <m/>
    <m/>
    <n v="0"/>
    <n v="1"/>
    <n v="10323"/>
    <n v="4"/>
    <n v="4"/>
    <n v="1"/>
    <n v="1"/>
    <n v="0"/>
    <n v="20058.39"/>
    <n v="0"/>
  </r>
  <r>
    <x v="19"/>
    <s v="240230"/>
    <s v="Caraúbas"/>
    <n v="2"/>
    <n v="0"/>
    <n v="0"/>
    <m/>
    <m/>
    <n v="0"/>
    <n v="2"/>
    <n v="20588"/>
    <n v="8"/>
    <n v="8"/>
    <n v="1"/>
    <n v="1"/>
    <n v="0"/>
    <n v="40116.78"/>
    <n v="0"/>
  </r>
  <r>
    <x v="19"/>
    <s v="240260"/>
    <s v="Ceará-Mirim"/>
    <n v="6"/>
    <n v="0"/>
    <n v="4"/>
    <m/>
    <m/>
    <n v="4"/>
    <n v="2"/>
    <n v="74268"/>
    <n v="21"/>
    <n v="25"/>
    <n v="0.84827920504120213"/>
    <n v="1"/>
    <n v="0.15172079495879787"/>
    <n v="120350.34"/>
    <n v="80233.56"/>
  </r>
  <r>
    <x v="19"/>
    <s v="240370"/>
    <s v="Felipe Guerra"/>
    <n v="1"/>
    <n v="0"/>
    <n v="0"/>
    <m/>
    <m/>
    <n v="0"/>
    <n v="1"/>
    <n v="6009"/>
    <n v="2"/>
    <n v="2"/>
    <n v="0.99850224663005493"/>
    <n v="0.99850224663005493"/>
    <n v="0"/>
    <n v="20058.39"/>
    <n v="0"/>
  </r>
  <r>
    <x v="19"/>
    <s v="240560"/>
    <s v="Jardim de Piranhas"/>
    <n v="1"/>
    <n v="0"/>
    <n v="0"/>
    <m/>
    <m/>
    <n v="0"/>
    <n v="1"/>
    <n v="15044"/>
    <n v="6"/>
    <n v="6"/>
    <n v="1"/>
    <n v="1"/>
    <n v="0"/>
    <n v="20058.39"/>
    <n v="0"/>
  </r>
  <r>
    <x v="19"/>
    <s v="240800"/>
    <s v="Mossoró"/>
    <n v="5"/>
    <n v="0"/>
    <n v="0"/>
    <m/>
    <m/>
    <n v="0"/>
    <n v="5"/>
    <n v="303792"/>
    <n v="67"/>
    <n v="67"/>
    <n v="0.66163690946437037"/>
    <n v="0.66163690946437037"/>
    <n v="0"/>
    <n v="100291.95"/>
    <n v="0"/>
  </r>
  <r>
    <x v="19"/>
    <s v="240830"/>
    <s v="Nova Cruz"/>
    <n v="4"/>
    <n v="0"/>
    <n v="0"/>
    <m/>
    <m/>
    <n v="0"/>
    <n v="4"/>
    <n v="37554"/>
    <n v="15"/>
    <n v="15"/>
    <n v="1"/>
    <n v="1"/>
    <n v="0"/>
    <n v="80233.56"/>
    <n v="0"/>
  </r>
  <r>
    <x v="19"/>
    <s v="240890"/>
    <s v="Parelhas"/>
    <n v="1"/>
    <n v="0"/>
    <n v="0"/>
    <m/>
    <m/>
    <n v="0"/>
    <n v="1"/>
    <n v="21611"/>
    <n v="8"/>
    <n v="8"/>
    <n v="1"/>
    <n v="1"/>
    <n v="0"/>
    <n v="20058.39"/>
    <n v="0"/>
  </r>
  <r>
    <x v="19"/>
    <s v="240990"/>
    <s v="Pendências"/>
    <n v="2"/>
    <n v="0"/>
    <n v="0"/>
    <m/>
    <m/>
    <n v="0"/>
    <n v="2"/>
    <n v="15411"/>
    <n v="6"/>
    <n v="6"/>
    <n v="1"/>
    <n v="1"/>
    <n v="0"/>
    <n v="40116.78"/>
    <n v="0"/>
  </r>
  <r>
    <x v="19"/>
    <s v="241335"/>
    <s v="Serra do Mel"/>
    <n v="2"/>
    <n v="0"/>
    <n v="1"/>
    <m/>
    <m/>
    <n v="1"/>
    <n v="1"/>
    <n v="12225"/>
    <n v="4"/>
    <n v="5"/>
    <n v="0.98159509202453987"/>
    <n v="1"/>
    <n v="1.8404907975460127E-2"/>
    <n v="40116.78"/>
    <n v="20058.39"/>
  </r>
  <r>
    <x v="19"/>
    <s v="241500"/>
    <s v="Vila Flor"/>
    <n v="1"/>
    <n v="0"/>
    <n v="0"/>
    <m/>
    <m/>
    <n v="0"/>
    <n v="1"/>
    <n v="3217"/>
    <n v="1"/>
    <n v="1"/>
    <n v="0.93254585017096669"/>
    <n v="0.93254585017096669"/>
    <n v="0"/>
    <n v="20058.39"/>
    <n v="0"/>
  </r>
  <r>
    <x v="20"/>
    <s v="110045"/>
    <s v="Buritis"/>
    <n v="2"/>
    <n v="0"/>
    <n v="0"/>
    <m/>
    <m/>
    <n v="0"/>
    <n v="2"/>
    <n v="41043"/>
    <n v="8"/>
    <n v="8"/>
    <n v="0.58475257656604052"/>
    <n v="0.58475257656604052"/>
    <n v="0"/>
    <n v="40116.78"/>
    <n v="0"/>
  </r>
  <r>
    <x v="20"/>
    <s v="110094"/>
    <s v="Cujubim"/>
    <n v="2"/>
    <n v="0"/>
    <n v="1"/>
    <m/>
    <m/>
    <n v="1"/>
    <n v="1"/>
    <n v="27131"/>
    <n v="3"/>
    <n v="4"/>
    <n v="0.33172385831705431"/>
    <n v="0.44229847775607239"/>
    <n v="0.11057461943901808"/>
    <n v="40116.78"/>
    <n v="20058.39"/>
  </r>
  <r>
    <x v="20"/>
    <s v="110018"/>
    <s v="Pimenta Bueno"/>
    <n v="10"/>
    <n v="0"/>
    <n v="0"/>
    <m/>
    <m/>
    <n v="0"/>
    <n v="10"/>
    <n v="37098"/>
    <n v="8"/>
    <n v="8"/>
    <n v="0.64693514475173863"/>
    <n v="0.64693514475173863"/>
    <n v="0"/>
    <n v="200583.9"/>
    <n v="0"/>
  </r>
  <r>
    <x v="20"/>
    <s v="110025"/>
    <s v="Presidente Médici"/>
    <n v="1"/>
    <n v="0"/>
    <n v="0"/>
    <m/>
    <m/>
    <n v="0"/>
    <n v="1"/>
    <n v="18165"/>
    <n v="7"/>
    <n v="7"/>
    <n v="1"/>
    <n v="1"/>
    <n v="0"/>
    <n v="20058.39"/>
    <n v="0"/>
  </r>
  <r>
    <x v="21"/>
    <s v="140005"/>
    <s v="Alto Alegre"/>
    <n v="1"/>
    <n v="0"/>
    <n v="0"/>
    <m/>
    <m/>
    <n v="0"/>
    <n v="1"/>
    <n v="15249"/>
    <n v="7"/>
    <n v="7"/>
    <n v="1"/>
    <n v="1"/>
    <n v="0"/>
    <n v="20058.39"/>
    <n v="0"/>
  </r>
  <r>
    <x v="21"/>
    <s v="140010"/>
    <s v="Boa Vista"/>
    <n v="0"/>
    <n v="150"/>
    <n v="0"/>
    <m/>
    <m/>
    <n v="0"/>
    <n v="150"/>
    <n v="436591"/>
    <n v="58"/>
    <n v="58"/>
    <n v="0.3985423428334528"/>
    <n v="0.3985423428334528"/>
    <n v="0"/>
    <n v="3008758.5"/>
    <n v="0"/>
  </r>
  <r>
    <x v="21"/>
    <s v="140017"/>
    <s v="Cantá"/>
    <n v="1"/>
    <n v="0"/>
    <n v="0"/>
    <m/>
    <m/>
    <n v="0"/>
    <n v="1"/>
    <n v="19257"/>
    <n v="9"/>
    <n v="9"/>
    <n v="1"/>
    <n v="1"/>
    <n v="0"/>
    <n v="20058.39"/>
    <n v="0"/>
  </r>
  <r>
    <x v="21"/>
    <s v="140020"/>
    <s v="Caracaraí"/>
    <n v="1"/>
    <n v="0"/>
    <n v="0"/>
    <m/>
    <m/>
    <n v="0"/>
    <n v="1"/>
    <n v="22635"/>
    <n v="9"/>
    <n v="9"/>
    <n v="1"/>
    <n v="1"/>
    <n v="0"/>
    <n v="20058.39"/>
    <n v="0"/>
  </r>
  <r>
    <x v="21"/>
    <s v="140045"/>
    <s v="Pacaraima"/>
    <n v="2"/>
    <n v="0"/>
    <n v="0"/>
    <m/>
    <m/>
    <n v="0"/>
    <n v="2"/>
    <n v="20108"/>
    <n v="7"/>
    <n v="7"/>
    <n v="1"/>
    <n v="1"/>
    <n v="0"/>
    <n v="40116.78"/>
    <n v="0"/>
  </r>
  <r>
    <x v="21"/>
    <s v="140047"/>
    <s v="Rorainópolis"/>
    <n v="0"/>
    <n v="4"/>
    <n v="0"/>
    <m/>
    <m/>
    <n v="0"/>
    <n v="4"/>
    <n v="31387"/>
    <n v="11"/>
    <n v="11"/>
    <n v="1"/>
    <n v="1"/>
    <n v="0"/>
    <n v="80233.56"/>
    <n v="0"/>
  </r>
  <r>
    <x v="21"/>
    <s v="140060"/>
    <s v="São Luiz"/>
    <n v="0"/>
    <n v="1"/>
    <n v="0"/>
    <m/>
    <m/>
    <n v="0"/>
    <n v="1"/>
    <n v="8232"/>
    <n v="3"/>
    <n v="3"/>
    <n v="1"/>
    <n v="1"/>
    <n v="0"/>
    <n v="20058.39"/>
    <n v="0"/>
  </r>
  <r>
    <x v="22"/>
    <s v="430245"/>
    <s v="Boqueirão do Leão"/>
    <n v="1"/>
    <n v="0"/>
    <n v="0"/>
    <m/>
    <m/>
    <n v="0"/>
    <n v="1"/>
    <n v="7691"/>
    <n v="2"/>
    <n v="2"/>
    <n v="0.78013262254583282"/>
    <n v="0.78013262254583282"/>
    <n v="0"/>
    <n v="20058.39"/>
    <n v="0"/>
  </r>
  <r>
    <x v="22"/>
    <s v="430350"/>
    <s v="Camaquã"/>
    <n v="1"/>
    <n v="0"/>
    <n v="1"/>
    <m/>
    <m/>
    <n v="1"/>
    <n v="0"/>
    <n v="66686"/>
    <n v="11"/>
    <n v="12"/>
    <n v="0.49485649161743095"/>
    <n v="0.53984344540083373"/>
    <n v="4.4986953783402783E-2"/>
    <n v="20058.39"/>
    <n v="20058.39"/>
  </r>
  <r>
    <x v="22"/>
    <s v="430466"/>
    <s v="Capão do Leão"/>
    <n v="3"/>
    <n v="0"/>
    <n v="0"/>
    <m/>
    <m/>
    <n v="0"/>
    <n v="3"/>
    <n v="25462"/>
    <n v="4"/>
    <n v="4"/>
    <n v="0.47129055062445996"/>
    <n v="0.47129055062445996"/>
    <n v="0"/>
    <n v="60175.17"/>
    <n v="0"/>
  </r>
  <r>
    <x v="22"/>
    <s v="430544"/>
    <s v="Chuvisca"/>
    <n v="2"/>
    <n v="0"/>
    <n v="0"/>
    <m/>
    <m/>
    <n v="0"/>
    <n v="2"/>
    <n v="5518"/>
    <n v="0"/>
    <n v="0"/>
    <n v="0"/>
    <n v="0"/>
    <n v="0"/>
    <n v="40116.78"/>
    <n v="0"/>
  </r>
  <r>
    <x v="22"/>
    <s v="430660"/>
    <s v="Dom Pedrito"/>
    <n v="1"/>
    <n v="0"/>
    <n v="1"/>
    <m/>
    <m/>
    <n v="1"/>
    <n v="0"/>
    <n v="38222"/>
    <n v="7"/>
    <n v="8"/>
    <n v="0.54942179896394749"/>
    <n v="0.62791062738736858"/>
    <n v="7.8488828423421086E-2"/>
    <n v="20058.39"/>
    <n v="20058.39"/>
  </r>
  <r>
    <x v="22"/>
    <s v="430676"/>
    <s v="Eldorado do Sul"/>
    <n v="2"/>
    <n v="0"/>
    <n v="1"/>
    <m/>
    <m/>
    <n v="1"/>
    <n v="1"/>
    <n v="42490"/>
    <n v="10"/>
    <n v="11"/>
    <n v="0.70604848199576375"/>
    <n v="0.77665333019534011"/>
    <n v="7.0604848199576353E-2"/>
    <n v="40116.78"/>
    <n v="20058.39"/>
  </r>
  <r>
    <x v="22"/>
    <s v="430700"/>
    <s v="Erechim"/>
    <n v="3"/>
    <n v="0"/>
    <n v="0"/>
    <m/>
    <m/>
    <n v="0"/>
    <n v="3"/>
    <n v="107368"/>
    <n v="26"/>
    <n v="26"/>
    <n v="0.72647343715073387"/>
    <n v="0.72647343715073387"/>
    <n v="0"/>
    <n v="60175.17"/>
    <n v="0"/>
  </r>
  <r>
    <x v="22"/>
    <s v="430790"/>
    <s v="Farroupilha"/>
    <n v="3"/>
    <n v="0"/>
    <n v="0"/>
    <m/>
    <m/>
    <n v="0"/>
    <n v="3"/>
    <n v="73758"/>
    <n v="9"/>
    <n v="9"/>
    <n v="0.36606198649638005"/>
    <n v="0.36606198649638005"/>
    <n v="0"/>
    <n v="60175.17"/>
    <n v="0"/>
  </r>
  <r>
    <x v="22"/>
    <s v="430890"/>
    <s v="Getúlio Vargas"/>
    <n v="1"/>
    <n v="0"/>
    <n v="0"/>
    <m/>
    <m/>
    <n v="0"/>
    <n v="1"/>
    <n v="16158"/>
    <n v="4"/>
    <n v="4"/>
    <n v="0.74266617155588566"/>
    <n v="0.74266617155588566"/>
    <n v="0"/>
    <n v="20058.39"/>
    <n v="0"/>
  </r>
  <r>
    <x v="22"/>
    <s v="430920"/>
    <s v="Gravataí"/>
    <n v="1"/>
    <n v="0"/>
    <n v="1"/>
    <m/>
    <m/>
    <n v="1"/>
    <n v="0"/>
    <n v="285564"/>
    <n v="50"/>
    <n v="51"/>
    <n v="0.52527629533134423"/>
    <n v="0.53578182123797113"/>
    <n v="1.05055259066269E-2"/>
    <n v="20058.39"/>
    <n v="20058.39"/>
  </r>
  <r>
    <x v="22"/>
    <s v="430980"/>
    <s v="Ibiaçá"/>
    <n v="1"/>
    <n v="0"/>
    <n v="0"/>
    <m/>
    <m/>
    <n v="0"/>
    <n v="1"/>
    <n v="4690"/>
    <n v="1"/>
    <n v="1"/>
    <n v="0.63965884861407252"/>
    <n v="0.63965884861407252"/>
    <n v="0"/>
    <n v="20058.39"/>
    <n v="0"/>
  </r>
  <r>
    <x v="22"/>
    <s v="430990"/>
    <s v="Ibiraiaras"/>
    <n v="2"/>
    <n v="0"/>
    <n v="0"/>
    <m/>
    <m/>
    <n v="0"/>
    <n v="2"/>
    <n v="7267"/>
    <n v="2"/>
    <n v="2"/>
    <n v="0.82565019953213159"/>
    <n v="0.82565019953213159"/>
    <n v="0"/>
    <n v="40116.78"/>
    <n v="0"/>
  </r>
  <r>
    <x v="22"/>
    <s v="431010"/>
    <s v="Igrejinha"/>
    <n v="1"/>
    <n v="0"/>
    <n v="1"/>
    <m/>
    <m/>
    <n v="1"/>
    <n v="0"/>
    <n v="37754"/>
    <n v="8"/>
    <n v="9"/>
    <n v="0.63569423107485301"/>
    <n v="0.71515600995920958"/>
    <n v="7.9461778884356571E-2"/>
    <n v="20058.39"/>
    <n v="20058.39"/>
  </r>
  <r>
    <x v="22"/>
    <s v="431330"/>
    <s v="Nova Prata"/>
    <n v="2"/>
    <n v="0"/>
    <n v="0"/>
    <m/>
    <m/>
    <n v="0"/>
    <n v="2"/>
    <n v="28021"/>
    <n v="6"/>
    <n v="6"/>
    <n v="0.6423753613361407"/>
    <n v="0.6423753613361407"/>
    <n v="0"/>
    <n v="40116.78"/>
    <n v="0"/>
  </r>
  <r>
    <x v="22"/>
    <s v="431337"/>
    <s v="Nova Santa Rita"/>
    <n v="2"/>
    <n v="0"/>
    <n v="0"/>
    <m/>
    <m/>
    <n v="0"/>
    <n v="2"/>
    <n v="30482"/>
    <n v="5"/>
    <n v="5"/>
    <n v="0.49209369463945934"/>
    <n v="0.49209369463945934"/>
    <n v="0"/>
    <n v="40116.78"/>
    <n v="0"/>
  </r>
  <r>
    <x v="22"/>
    <s v="431350"/>
    <s v="Osório"/>
    <n v="1"/>
    <n v="0"/>
    <n v="0"/>
    <m/>
    <m/>
    <n v="0"/>
    <n v="1"/>
    <n v="46815"/>
    <n v="10"/>
    <n v="10"/>
    <n v="0.6408202499198975"/>
    <n v="0.6408202499198975"/>
    <n v="0"/>
    <n v="20058.39"/>
    <n v="0"/>
  </r>
  <r>
    <x v="22"/>
    <s v="431405"/>
    <s v="Parobé"/>
    <n v="1"/>
    <n v="0"/>
    <n v="0"/>
    <m/>
    <m/>
    <n v="0"/>
    <n v="1"/>
    <n v="59419"/>
    <n v="12"/>
    <n v="12"/>
    <n v="0.60586681027954026"/>
    <n v="0.60586681027954026"/>
    <n v="0"/>
    <n v="20058.39"/>
    <n v="0"/>
  </r>
  <r>
    <x v="22"/>
    <s v="431410"/>
    <s v="Passo Fundo"/>
    <n v="1"/>
    <n v="0"/>
    <n v="1"/>
    <m/>
    <m/>
    <n v="1"/>
    <n v="0"/>
    <n v="206103"/>
    <n v="18"/>
    <n v="19"/>
    <n v="0.262004919870162"/>
    <n v="0.27656074875183767"/>
    <n v="1.455582888167567E-2"/>
    <n v="20058.39"/>
    <n v="20058.39"/>
  </r>
  <r>
    <x v="22"/>
    <s v="431490"/>
    <s v="Porto Alegre"/>
    <n v="48"/>
    <n v="0"/>
    <n v="4"/>
    <m/>
    <m/>
    <n v="4"/>
    <n v="44"/>
    <n v="1492530"/>
    <n v="303"/>
    <n v="307"/>
    <n v="0.60903298426162289"/>
    <n v="0.61707302365781591"/>
    <n v="8.0400393961930217E-3"/>
    <n v="962802.72"/>
    <n v="80233.56"/>
  </r>
  <r>
    <x v="22"/>
    <s v="431680"/>
    <s v="Santa Cruz do Sul"/>
    <n v="1"/>
    <n v="0"/>
    <n v="0"/>
    <m/>
    <m/>
    <n v="0"/>
    <n v="1"/>
    <n v="132271"/>
    <n v="27"/>
    <n v="27"/>
    <n v="0.61237913072404382"/>
    <n v="0.61237913072404382"/>
    <n v="0"/>
    <n v="20058.39"/>
    <n v="0"/>
  </r>
  <r>
    <x v="22"/>
    <s v="431820"/>
    <s v="São Francisco de Paula"/>
    <n v="2"/>
    <n v="0"/>
    <n v="0"/>
    <m/>
    <m/>
    <n v="0"/>
    <n v="2"/>
    <n v="21871"/>
    <n v="5"/>
    <n v="5"/>
    <n v="0.68583969640162767"/>
    <n v="0.68583969640162767"/>
    <n v="0"/>
    <n v="40116.78"/>
    <n v="0"/>
  </r>
  <r>
    <x v="22"/>
    <s v="431840"/>
    <s v="São Jerônimo"/>
    <n v="4"/>
    <n v="0"/>
    <n v="0"/>
    <m/>
    <m/>
    <n v="0"/>
    <n v="4"/>
    <n v="24569"/>
    <n v="4"/>
    <n v="4"/>
    <n v="0.48842036712930931"/>
    <n v="0.48842036712930931"/>
    <n v="0"/>
    <n v="80233.56"/>
    <n v="0"/>
  </r>
  <r>
    <x v="22"/>
    <s v="431850"/>
    <s v="São José do Norte"/>
    <n v="1"/>
    <n v="0"/>
    <n v="1"/>
    <m/>
    <m/>
    <n v="1"/>
    <n v="0"/>
    <n v="27866"/>
    <n v="7"/>
    <n v="8"/>
    <n v="0.75360654561113904"/>
    <n v="0.86126462355558742"/>
    <n v="0.10765807794444837"/>
    <n v="20058.39"/>
    <n v="20058.39"/>
  </r>
  <r>
    <x v="22"/>
    <s v="432055"/>
    <s v="Sertão Santana"/>
    <n v="1"/>
    <n v="0"/>
    <n v="0"/>
    <m/>
    <m/>
    <n v="0"/>
    <n v="1"/>
    <n v="6586"/>
    <n v="1"/>
    <n v="1"/>
    <n v="0.45551169146674764"/>
    <n v="0.45551169146674764"/>
    <n v="0"/>
    <n v="20058.39"/>
    <n v="0"/>
  </r>
  <r>
    <x v="22"/>
    <s v="432180"/>
    <s v="Três de Maio"/>
    <n v="3"/>
    <n v="0"/>
    <n v="0"/>
    <m/>
    <m/>
    <n v="0"/>
    <n v="3"/>
    <n v="23846"/>
    <n v="7"/>
    <n v="7"/>
    <n v="0.88065084290866391"/>
    <n v="0.88065084290866391"/>
    <n v="0"/>
    <n v="60175.17"/>
    <n v="0"/>
  </r>
  <r>
    <x v="22"/>
    <s v="432200"/>
    <s v="Triunfo"/>
    <n v="1"/>
    <n v="0"/>
    <n v="1"/>
    <m/>
    <m/>
    <n v="1"/>
    <n v="0"/>
    <n v="30159"/>
    <n v="8"/>
    <n v="9"/>
    <n v="0.79578235352631055"/>
    <n v="0.89525514771709935"/>
    <n v="9.9472794190788805E-2"/>
    <n v="20058.39"/>
    <n v="20058.39"/>
  </r>
  <r>
    <x v="22"/>
    <s v="432270"/>
    <s v="Vera Cruz"/>
    <n v="1"/>
    <n v="0"/>
    <n v="0"/>
    <m/>
    <m/>
    <n v="0"/>
    <n v="1"/>
    <n v="27325"/>
    <n v="7"/>
    <n v="7"/>
    <n v="0.76852698993595614"/>
    <n v="0.76852698993595614"/>
    <n v="0"/>
    <n v="20058.39"/>
    <n v="0"/>
  </r>
  <r>
    <x v="22"/>
    <s v="432380"/>
    <s v="Xangri-lá"/>
    <n v="2"/>
    <n v="0"/>
    <n v="1"/>
    <m/>
    <m/>
    <n v="1"/>
    <n v="1"/>
    <n v="17126"/>
    <n v="4"/>
    <n v="5"/>
    <n v="0.7006890108606797"/>
    <n v="0.87586126357584959"/>
    <n v="0.1751722527151699"/>
    <n v="40116.78"/>
    <n v="20058.39"/>
  </r>
  <r>
    <x v="23"/>
    <s v="420130"/>
    <s v="Araquari"/>
    <n v="4"/>
    <n v="0"/>
    <n v="3"/>
    <m/>
    <m/>
    <n v="3"/>
    <n v="1"/>
    <n v="40890"/>
    <n v="9"/>
    <n v="12"/>
    <n v="0.66030814380044023"/>
    <n v="0.88041085840058697"/>
    <n v="0.22010271460014674"/>
    <n v="80233.56"/>
    <n v="60175.17"/>
  </r>
  <r>
    <x v="23"/>
    <s v="420205"/>
    <s v="Balneário Barra do Sul"/>
    <n v="1"/>
    <n v="0"/>
    <n v="0"/>
    <m/>
    <m/>
    <n v="0"/>
    <n v="1"/>
    <n v="11271"/>
    <n v="4"/>
    <n v="4"/>
    <n v="1"/>
    <n v="1"/>
    <n v="0"/>
    <n v="20058.39"/>
    <n v="0"/>
  </r>
  <r>
    <x v="23"/>
    <s v="420245"/>
    <s v="Bombinhas"/>
    <n v="1"/>
    <n v="0"/>
    <n v="1"/>
    <m/>
    <m/>
    <n v="1"/>
    <n v="0"/>
    <n v="20889"/>
    <n v="6"/>
    <n v="7"/>
    <n v="0.86169754416199917"/>
    <n v="1"/>
    <n v="0.13830245583800083"/>
    <n v="20058.39"/>
    <n v="20058.39"/>
  </r>
  <r>
    <x v="23"/>
    <s v="420320"/>
    <s v="Camboriú"/>
    <n v="2"/>
    <n v="0"/>
    <n v="0"/>
    <m/>
    <m/>
    <n v="0"/>
    <n v="2"/>
    <n v="87179"/>
    <n v="20"/>
    <n v="20"/>
    <n v="0.68823914015990084"/>
    <n v="0.68823914015990084"/>
    <n v="0"/>
    <n v="40116.78"/>
    <n v="0"/>
  </r>
  <r>
    <x v="23"/>
    <s v="420325"/>
    <s v="Capão Alto"/>
    <n v="1"/>
    <n v="0"/>
    <n v="1"/>
    <m/>
    <m/>
    <n v="1"/>
    <n v="0"/>
    <n v="2467"/>
    <n v="0"/>
    <n v="1"/>
    <n v="0"/>
    <n v="1"/>
    <n v="1"/>
    <n v="20058.39"/>
    <n v="20058.39"/>
  </r>
  <r>
    <x v="23"/>
    <s v="420419"/>
    <s v="Chapadão do Lageado"/>
    <n v="1"/>
    <n v="0"/>
    <n v="0"/>
    <m/>
    <m/>
    <n v="0"/>
    <n v="1"/>
    <n v="3025"/>
    <n v="1"/>
    <n v="1"/>
    <n v="0.99173553719008267"/>
    <n v="0.99173553719008267"/>
    <n v="0"/>
    <n v="20058.39"/>
    <n v="0"/>
  </r>
  <r>
    <x v="23"/>
    <s v="420420"/>
    <s v="Chapecó"/>
    <n v="14"/>
    <n v="0"/>
    <n v="0"/>
    <m/>
    <m/>
    <n v="0"/>
    <n v="14"/>
    <n v="227587"/>
    <n v="72"/>
    <n v="72"/>
    <n v="0.94908760166441841"/>
    <n v="0.94908760166441841"/>
    <n v="0"/>
    <n v="280817.45999999996"/>
    <n v="0"/>
  </r>
  <r>
    <x v="23"/>
    <s v="420460"/>
    <s v="Criciúma"/>
    <n v="5"/>
    <n v="0"/>
    <n v="1"/>
    <m/>
    <m/>
    <n v="1"/>
    <n v="4"/>
    <n v="219393"/>
    <n v="46"/>
    <n v="47"/>
    <n v="0.62900821812911079"/>
    <n v="0.64268230982756969"/>
    <n v="1.3674091698458901E-2"/>
    <n v="100291.95"/>
    <n v="20058.39"/>
  </r>
  <r>
    <x v="23"/>
    <s v="420540"/>
    <s v="Florianópolis"/>
    <n v="7"/>
    <n v="0"/>
    <n v="4"/>
    <m/>
    <m/>
    <n v="4"/>
    <n v="3"/>
    <n v="516524"/>
    <n v="146"/>
    <n v="150"/>
    <n v="0.84797608629995891"/>
    <n v="0.87120830784242353"/>
    <n v="2.3232221542464626E-2"/>
    <n v="140408.72999999998"/>
    <n v="80233.56"/>
  </r>
  <r>
    <x v="23"/>
    <s v="420545"/>
    <s v="Forquilhinha"/>
    <n v="2"/>
    <n v="0"/>
    <n v="0"/>
    <m/>
    <m/>
    <n v="0"/>
    <n v="2"/>
    <n v="27621"/>
    <n v="10"/>
    <n v="10"/>
    <n v="1"/>
    <n v="1"/>
    <n v="0"/>
    <n v="40116.78"/>
    <n v="0"/>
  </r>
  <r>
    <x v="23"/>
    <s v="420580"/>
    <s v="Garuva"/>
    <n v="2"/>
    <n v="0"/>
    <n v="0"/>
    <m/>
    <m/>
    <n v="0"/>
    <n v="2"/>
    <n v="18816"/>
    <n v="6"/>
    <n v="6"/>
    <n v="0.95663265306122447"/>
    <n v="0.95663265306122447"/>
    <n v="0"/>
    <n v="40116.78"/>
    <n v="0"/>
  </r>
  <r>
    <x v="23"/>
    <s v="420670"/>
    <s v="Herval d'Oeste"/>
    <n v="1"/>
    <n v="0"/>
    <n v="1"/>
    <m/>
    <m/>
    <n v="1"/>
    <n v="0"/>
    <n v="22820"/>
    <n v="8"/>
    <n v="9"/>
    <n v="1"/>
    <n v="1"/>
    <n v="0"/>
    <n v="20058.39"/>
    <n v="20058.39"/>
  </r>
  <r>
    <x v="23"/>
    <s v="420750"/>
    <s v="Indaial"/>
    <n v="6"/>
    <n v="0"/>
    <n v="3"/>
    <m/>
    <m/>
    <n v="3"/>
    <n v="3"/>
    <n v="72346"/>
    <n v="21"/>
    <n v="24"/>
    <n v="0.87081524894258144"/>
    <n v="0.99521742736295027"/>
    <n v="0.12440217842036883"/>
    <n v="120350.34"/>
    <n v="60175.17"/>
  </r>
  <r>
    <x v="23"/>
    <s v="420820"/>
    <s v="Itajaí"/>
    <n v="30"/>
    <n v="0"/>
    <n v="6"/>
    <m/>
    <m/>
    <n v="6"/>
    <n v="24"/>
    <n v="226617"/>
    <n v="57"/>
    <n v="63"/>
    <n v="0.75457710586584414"/>
    <n v="0.83400627490435408"/>
    <n v="7.9429169038509939E-2"/>
    <n v="601751.69999999995"/>
    <n v="120350.34"/>
  </r>
  <r>
    <x v="23"/>
    <s v="420830"/>
    <s v="Itapema"/>
    <n v="4"/>
    <n v="0"/>
    <n v="1"/>
    <m/>
    <m/>
    <n v="1"/>
    <n v="3"/>
    <n v="69323"/>
    <n v="21"/>
    <n v="22"/>
    <n v="0.90878929071159642"/>
    <n v="0.95206497122167244"/>
    <n v="4.327568051007602E-2"/>
    <n v="80233.56"/>
    <n v="20058.39"/>
  </r>
  <r>
    <x v="23"/>
    <s v="420915"/>
    <s v="José Boiteux"/>
    <n v="1"/>
    <n v="0"/>
    <n v="0"/>
    <m/>
    <m/>
    <n v="0"/>
    <n v="1"/>
    <n v="5019"/>
    <n v="2"/>
    <n v="2"/>
    <n v="1"/>
    <n v="1"/>
    <n v="0"/>
    <n v="20058.39"/>
    <n v="0"/>
  </r>
  <r>
    <x v="23"/>
    <s v="420930"/>
    <s v="Lages"/>
    <n v="3"/>
    <n v="0"/>
    <n v="2"/>
    <m/>
    <m/>
    <n v="2"/>
    <n v="1"/>
    <n v="157158"/>
    <n v="44"/>
    <n v="46"/>
    <n v="0.83991906234490132"/>
    <n v="0.87809720154239679"/>
    <n v="3.8178139197495464E-2"/>
    <n v="60175.17"/>
    <n v="40116.78"/>
  </r>
  <r>
    <x v="23"/>
    <s v="420940"/>
    <s v="Laguna"/>
    <n v="1"/>
    <n v="0"/>
    <n v="0"/>
    <m/>
    <m/>
    <n v="0"/>
    <n v="1"/>
    <n v="46424"/>
    <n v="14"/>
    <n v="14"/>
    <n v="0.90470446320868514"/>
    <n v="0.90470446320868514"/>
    <n v="0"/>
    <n v="20058.39"/>
    <n v="0"/>
  </r>
  <r>
    <x v="23"/>
    <s v="421130"/>
    <s v="Navegantes"/>
    <n v="8"/>
    <n v="0"/>
    <n v="0"/>
    <m/>
    <m/>
    <n v="0"/>
    <n v="8"/>
    <n v="85734"/>
    <n v="13"/>
    <n v="13"/>
    <n v="0.4548953740639653"/>
    <n v="0.4548953740639653"/>
    <n v="0"/>
    <n v="160467.12"/>
    <n v="0"/>
  </r>
  <r>
    <x v="23"/>
    <s v="421320"/>
    <s v="Pomerode"/>
    <n v="3"/>
    <n v="0"/>
    <n v="3"/>
    <m/>
    <m/>
    <n v="3"/>
    <n v="0"/>
    <n v="34561"/>
    <n v="10"/>
    <n v="13"/>
    <n v="0.86803043893405862"/>
    <n v="1"/>
    <n v="0.13196956106594138"/>
    <n v="60175.17"/>
    <n v="60175.17"/>
  </r>
  <r>
    <x v="23"/>
    <s v="421500"/>
    <s v="Rio Negrinho"/>
    <n v="1"/>
    <n v="0"/>
    <n v="0"/>
    <m/>
    <m/>
    <n v="0"/>
    <n v="1"/>
    <n v="42684"/>
    <n v="9"/>
    <n v="9"/>
    <n v="0.63255552431824569"/>
    <n v="0.63255552431824569"/>
    <n v="0"/>
    <n v="20058.39"/>
    <n v="0"/>
  </r>
  <r>
    <x v="23"/>
    <s v="421545"/>
    <s v="Sangão"/>
    <n v="1"/>
    <n v="0"/>
    <n v="0"/>
    <m/>
    <m/>
    <n v="0"/>
    <n v="1"/>
    <n v="13128"/>
    <n v="5"/>
    <n v="5"/>
    <n v="1"/>
    <n v="1"/>
    <n v="0"/>
    <n v="20058.39"/>
    <n v="0"/>
  </r>
  <r>
    <x v="23"/>
    <s v="421720"/>
    <s v="São Miguel do Oeste"/>
    <n v="1"/>
    <n v="0"/>
    <n v="0"/>
    <m/>
    <m/>
    <n v="0"/>
    <n v="1"/>
    <n v="41246"/>
    <n v="11"/>
    <n v="11"/>
    <n v="0.80007758328080303"/>
    <n v="0.80007758328080303"/>
    <n v="0"/>
    <n v="20058.39"/>
    <n v="0"/>
  </r>
  <r>
    <x v="23"/>
    <s v="421800"/>
    <s v="Tijucas"/>
    <n v="1"/>
    <n v="0"/>
    <n v="0"/>
    <m/>
    <m/>
    <n v="0"/>
    <n v="1"/>
    <n v="39889"/>
    <n v="14"/>
    <n v="14"/>
    <n v="1"/>
    <n v="1"/>
    <n v="0"/>
    <n v="20058.39"/>
    <n v="0"/>
  </r>
  <r>
    <x v="24"/>
    <s v="280140"/>
    <s v="Carira"/>
    <n v="2"/>
    <n v="0"/>
    <n v="0"/>
    <m/>
    <m/>
    <n v="0"/>
    <n v="2"/>
    <n v="22393"/>
    <n v="8"/>
    <n v="8"/>
    <n v="1"/>
    <n v="1"/>
    <n v="0"/>
    <n v="40116.78"/>
    <n v="0"/>
  </r>
  <r>
    <x v="24"/>
    <s v="280290"/>
    <s v="Itabaiana"/>
    <n v="1"/>
    <n v="0"/>
    <n v="0"/>
    <m/>
    <m/>
    <n v="0"/>
    <n v="1"/>
    <n v="96839"/>
    <n v="25"/>
    <n v="25"/>
    <n v="0.77448135565216492"/>
    <n v="0.77448135565216492"/>
    <n v="0"/>
    <n v="20058.39"/>
    <n v="0"/>
  </r>
  <r>
    <x v="24"/>
    <s v="280300"/>
    <s v="Itabaianinha"/>
    <n v="1"/>
    <n v="0"/>
    <n v="0"/>
    <m/>
    <m/>
    <n v="0"/>
    <n v="1"/>
    <n v="42399"/>
    <n v="12"/>
    <n v="12"/>
    <n v="0.84907662916578219"/>
    <n v="0.84907662916578219"/>
    <n v="0"/>
    <n v="20058.39"/>
    <n v="0"/>
  </r>
  <r>
    <x v="24"/>
    <s v="280330"/>
    <s v="Japaratuba"/>
    <n v="1"/>
    <n v="0"/>
    <n v="0"/>
    <m/>
    <m/>
    <n v="0"/>
    <n v="1"/>
    <n v="19067"/>
    <n v="9"/>
    <n v="9"/>
    <n v="1"/>
    <n v="1"/>
    <n v="0"/>
    <n v="20058.39"/>
    <n v="0"/>
  </r>
  <r>
    <x v="24"/>
    <s v="280360"/>
    <s v="Laranjeiras"/>
    <n v="4"/>
    <n v="0"/>
    <n v="0"/>
    <m/>
    <m/>
    <n v="0"/>
    <n v="4"/>
    <n v="30327"/>
    <n v="11"/>
    <n v="11"/>
    <n v="1"/>
    <n v="1"/>
    <n v="0"/>
    <n v="80233.56"/>
    <n v="0"/>
  </r>
  <r>
    <x v="24"/>
    <s v="280630"/>
    <s v="Santa Luzia do Itanhy"/>
    <n v="1"/>
    <n v="0"/>
    <n v="0"/>
    <m/>
    <m/>
    <n v="0"/>
    <n v="1"/>
    <n v="14205"/>
    <n v="6"/>
    <n v="6"/>
    <n v="1"/>
    <n v="1"/>
    <n v="0"/>
    <n v="20058.39"/>
    <n v="0"/>
  </r>
  <r>
    <x v="24"/>
    <s v="280670"/>
    <s v="São Cristóvão"/>
    <n v="1"/>
    <n v="0"/>
    <n v="1"/>
    <m/>
    <m/>
    <n v="1"/>
    <n v="0"/>
    <n v="92090"/>
    <n v="24"/>
    <n v="25"/>
    <n v="0.78184384840916499"/>
    <n v="0.81442067542621344"/>
    <n v="3.2576827017048449E-2"/>
    <n v="20058.39"/>
    <n v="20058.39"/>
  </r>
  <r>
    <x v="24"/>
    <s v="280710"/>
    <s v="Simão Dias"/>
    <n v="5"/>
    <n v="0"/>
    <n v="0"/>
    <m/>
    <m/>
    <n v="0"/>
    <n v="5"/>
    <n v="40724"/>
    <n v="13"/>
    <n v="13"/>
    <n v="0.9576662410372262"/>
    <n v="0.9576662410372262"/>
    <n v="0"/>
    <n v="100291.95"/>
    <n v="0"/>
  </r>
  <r>
    <x v="25"/>
    <s v="350030"/>
    <s v="Aguaí"/>
    <n v="1"/>
    <n v="0"/>
    <n v="1"/>
    <m/>
    <m/>
    <n v="1"/>
    <n v="0"/>
    <n v="36981"/>
    <n v="8"/>
    <n v="9"/>
    <n v="0.64898190962926905"/>
    <n v="0.73010464833292776"/>
    <n v="8.1122738703658714E-2"/>
    <n v="20058.39"/>
    <n v="20058.39"/>
  </r>
  <r>
    <x v="25"/>
    <s v="350160"/>
    <s v="Americana"/>
    <n v="3"/>
    <n v="0"/>
    <n v="3"/>
    <m/>
    <m/>
    <n v="3"/>
    <n v="0"/>
    <n v="244370"/>
    <n v="10"/>
    <n v="13"/>
    <n v="0.12276466014649916"/>
    <n v="0.15959405819044892"/>
    <n v="3.682939804394976E-2"/>
    <n v="60175.17"/>
    <n v="60175.17"/>
  </r>
  <r>
    <x v="25"/>
    <s v="350190"/>
    <s v="Amparo"/>
    <n v="3"/>
    <n v="0"/>
    <n v="0"/>
    <m/>
    <m/>
    <n v="0"/>
    <n v="3"/>
    <n v="73145"/>
    <n v="27"/>
    <n v="27"/>
    <n v="1"/>
    <n v="1"/>
    <n v="0"/>
    <n v="60175.17"/>
    <n v="0"/>
  </r>
  <r>
    <x v="25"/>
    <s v="350220"/>
    <s v="Angatuba"/>
    <n v="1"/>
    <n v="0"/>
    <n v="1"/>
    <m/>
    <m/>
    <n v="1"/>
    <n v="0"/>
    <n v="25724"/>
    <n v="6"/>
    <n v="7"/>
    <n v="0.69973565541906391"/>
    <n v="0.81635826465557459"/>
    <n v="0.11662260923651069"/>
    <n v="20058.39"/>
    <n v="20058.39"/>
  </r>
  <r>
    <x v="25"/>
    <s v="350370"/>
    <s v="Ariranha"/>
    <n v="2"/>
    <n v="0"/>
    <n v="0"/>
    <m/>
    <m/>
    <n v="0"/>
    <n v="2"/>
    <n v="9851"/>
    <n v="3"/>
    <n v="3"/>
    <n v="0.91361283118465131"/>
    <n v="0.91361283118465131"/>
    <n v="0"/>
    <n v="40116.78"/>
    <n v="0"/>
  </r>
  <r>
    <x v="25"/>
    <s v="350410"/>
    <s v="Atibaia"/>
    <n v="3"/>
    <n v="0"/>
    <n v="3"/>
    <m/>
    <m/>
    <n v="3"/>
    <n v="0"/>
    <n v="145378"/>
    <n v="15"/>
    <n v="18"/>
    <n v="0.30953789431688428"/>
    <n v="0.37144547318026111"/>
    <n v="6.1907578863376833E-2"/>
    <n v="60175.17"/>
    <n v="60175.17"/>
  </r>
  <r>
    <x v="25"/>
    <s v="350480"/>
    <s v="Bálsamo"/>
    <n v="2"/>
    <n v="0"/>
    <n v="1"/>
    <m/>
    <m/>
    <n v="1"/>
    <n v="1"/>
    <n v="9209"/>
    <n v="2"/>
    <n v="3"/>
    <n v="0.65153654034097075"/>
    <n v="0.97730481051145623"/>
    <n v="0.32576827017048549"/>
    <n v="40116.78"/>
    <n v="20058.39"/>
  </r>
  <r>
    <x v="25"/>
    <s v="350560"/>
    <s v="Barrinha"/>
    <n v="1"/>
    <n v="0"/>
    <n v="0"/>
    <m/>
    <m/>
    <n v="0"/>
    <n v="1"/>
    <n v="33537"/>
    <n v="4"/>
    <n v="4"/>
    <n v="0.35781375793899273"/>
    <n v="0.35781375793899273"/>
    <n v="0"/>
    <n v="20058.39"/>
    <n v="0"/>
  </r>
  <r>
    <x v="25"/>
    <s v="350600"/>
    <s v="Bauru"/>
    <n v="1"/>
    <n v="0"/>
    <n v="1"/>
    <m/>
    <m/>
    <n v="1"/>
    <n v="0"/>
    <n v="381706"/>
    <n v="14"/>
    <n v="15"/>
    <n v="0.11003232854605377"/>
    <n v="0.11789178058505762"/>
    <n v="7.8594520390038447E-3"/>
    <n v="20058.39"/>
    <n v="20058.39"/>
  </r>
  <r>
    <x v="25"/>
    <s v="350660"/>
    <s v="Biritiba-Mirim"/>
    <n v="1"/>
    <n v="0"/>
    <n v="1"/>
    <m/>
    <m/>
    <n v="1"/>
    <n v="0"/>
    <n v="33265"/>
    <n v="3"/>
    <n v="4"/>
    <n v="0.27055463700586202"/>
    <n v="0.36073951600781601"/>
    <n v="9.0184879001953988E-2"/>
    <n v="20058.39"/>
    <n v="20058.39"/>
  </r>
  <r>
    <x v="25"/>
    <s v="350670"/>
    <s v="Boa Esperança do Sul"/>
    <n v="2"/>
    <n v="0"/>
    <n v="0"/>
    <m/>
    <m/>
    <n v="0"/>
    <n v="2"/>
    <n v="15111"/>
    <n v="3"/>
    <n v="3"/>
    <n v="0.59559261465157831"/>
    <n v="0.59559261465157831"/>
    <n v="0"/>
    <n v="40116.78"/>
    <n v="0"/>
  </r>
  <r>
    <x v="25"/>
    <s v="350750"/>
    <s v="Botucatu"/>
    <n v="2"/>
    <n v="0"/>
    <n v="2"/>
    <m/>
    <m/>
    <n v="2"/>
    <n v="0"/>
    <n v="149718"/>
    <n v="19"/>
    <n v="21"/>
    <n v="0.38071574560173127"/>
    <n v="0.42079108724401876"/>
    <n v="4.0075341642287488E-2"/>
    <n v="40116.78"/>
    <n v="40116.78"/>
  </r>
  <r>
    <x v="25"/>
    <s v="350780"/>
    <s v="Brodowski"/>
    <n v="1"/>
    <n v="0"/>
    <n v="1"/>
    <m/>
    <m/>
    <n v="1"/>
    <n v="0"/>
    <n v="25605"/>
    <n v="6"/>
    <n v="7"/>
    <n v="0.70298769771529002"/>
    <n v="0.82015231400117161"/>
    <n v="0.1171646162858816"/>
    <n v="20058.39"/>
    <n v="20058.39"/>
  </r>
  <r>
    <x v="25"/>
    <s v="350800"/>
    <s v="Buri"/>
    <n v="1"/>
    <n v="0"/>
    <n v="1"/>
    <m/>
    <m/>
    <n v="1"/>
    <n v="0"/>
    <n v="20050"/>
    <n v="3"/>
    <n v="4"/>
    <n v="0.44887780548628431"/>
    <n v="0.59850374064837908"/>
    <n v="0.14962593516209477"/>
    <n v="20058.39"/>
    <n v="20058.39"/>
  </r>
  <r>
    <x v="25"/>
    <s v="350925"/>
    <s v="Cajati"/>
    <n v="2"/>
    <n v="0"/>
    <n v="1"/>
    <m/>
    <m/>
    <n v="1"/>
    <n v="1"/>
    <n v="28441"/>
    <n v="8"/>
    <n v="9"/>
    <n v="0.84385218522555461"/>
    <n v="0.94933370837874897"/>
    <n v="0.10548152315319437"/>
    <n v="40116.78"/>
    <n v="20058.39"/>
  </r>
  <r>
    <x v="25"/>
    <s v="350950"/>
    <s v="Campinas"/>
    <n v="9"/>
    <n v="0"/>
    <n v="9"/>
    <m/>
    <m/>
    <n v="9"/>
    <n v="0"/>
    <n v="1223237"/>
    <n v="197"/>
    <n v="206"/>
    <n v="0.48314431299903454"/>
    <n v="0.50521689582640161"/>
    <n v="2.2072582827367071E-2"/>
    <n v="180525.51"/>
    <n v="180525.51"/>
  </r>
  <r>
    <x v="25"/>
    <s v="351050"/>
    <s v="Caraguatatuba"/>
    <n v="2"/>
    <n v="0"/>
    <n v="2"/>
    <m/>
    <m/>
    <n v="2"/>
    <n v="0"/>
    <n v="125194"/>
    <n v="29"/>
    <n v="31"/>
    <n v="0.69492148186015301"/>
    <n v="0.74284710129878428"/>
    <n v="4.7925619438631273E-2"/>
    <n v="40116.78"/>
    <n v="40116.78"/>
  </r>
  <r>
    <x v="25"/>
    <s v="351060"/>
    <s v="Carapicuíba"/>
    <n v="1"/>
    <n v="0"/>
    <n v="1"/>
    <m/>
    <m/>
    <n v="1"/>
    <n v="0"/>
    <n v="405375"/>
    <n v="36"/>
    <n v="37"/>
    <n v="0.2664199814986124"/>
    <n v="0.27382053654024052"/>
    <n v="7.4005550416281207E-3"/>
    <n v="20058.39"/>
    <n v="20058.39"/>
  </r>
  <r>
    <x v="25"/>
    <s v="351440"/>
    <s v="Dracena"/>
    <n v="6"/>
    <n v="0"/>
    <n v="0"/>
    <m/>
    <m/>
    <n v="0"/>
    <n v="6"/>
    <n v="47287"/>
    <n v="8"/>
    <n v="8"/>
    <n v="0.50753906993465436"/>
    <n v="0.50753906993465436"/>
    <n v="0"/>
    <n v="120350.34"/>
    <n v="0"/>
  </r>
  <r>
    <x v="25"/>
    <s v="351540"/>
    <s v="Fartura"/>
    <n v="1"/>
    <n v="0"/>
    <n v="1"/>
    <m/>
    <m/>
    <n v="1"/>
    <n v="0"/>
    <n v="16102"/>
    <n v="2"/>
    <n v="3"/>
    <n v="0.37262451869333002"/>
    <n v="0.55893677803999509"/>
    <n v="0.18631225934666507"/>
    <n v="20058.39"/>
    <n v="20058.39"/>
  </r>
  <r>
    <x v="25"/>
    <s v="351700"/>
    <s v="Getulina"/>
    <n v="1"/>
    <n v="0"/>
    <n v="0"/>
    <m/>
    <m/>
    <n v="0"/>
    <n v="1"/>
    <n v="11485"/>
    <n v="2"/>
    <n v="2"/>
    <n v="0.52242054854157594"/>
    <n v="0.52242054854157594"/>
    <n v="0"/>
    <n v="20058.39"/>
    <n v="0"/>
  </r>
  <r>
    <x v="25"/>
    <s v="351850"/>
    <s v="Guareí"/>
    <n v="1"/>
    <n v="0"/>
    <n v="1"/>
    <m/>
    <m/>
    <n v="1"/>
    <n v="0"/>
    <n v="19244"/>
    <n v="4"/>
    <n v="5"/>
    <n v="0.6235709831635835"/>
    <n v="0.77946372895447935"/>
    <n v="0.15589274579089585"/>
    <n v="20058.39"/>
    <n v="20058.39"/>
  </r>
  <r>
    <x v="25"/>
    <s v="352050"/>
    <s v="Indaiatuba"/>
    <n v="3"/>
    <n v="0"/>
    <n v="3"/>
    <m/>
    <m/>
    <n v="3"/>
    <n v="0"/>
    <n v="260690"/>
    <n v="24"/>
    <n v="27"/>
    <n v="0.27619011085964174"/>
    <n v="0.31071387471709694"/>
    <n v="3.4523763857455203E-2"/>
    <n v="60175.17"/>
    <n v="60175.17"/>
  </r>
  <r>
    <x v="25"/>
    <s v="352150"/>
    <s v="Irapuã"/>
    <n v="1"/>
    <n v="0"/>
    <n v="0"/>
    <m/>
    <m/>
    <n v="0"/>
    <n v="1"/>
    <n v="8101"/>
    <n v="2"/>
    <n v="2"/>
    <n v="0.74064930255524009"/>
    <n v="0.74064930255524009"/>
    <n v="0"/>
    <n v="20058.39"/>
    <n v="0"/>
  </r>
  <r>
    <x v="25"/>
    <s v="352210"/>
    <s v="Itanhaém"/>
    <n v="2"/>
    <n v="0"/>
    <n v="2"/>
    <m/>
    <m/>
    <n v="2"/>
    <n v="0"/>
    <n v="104351"/>
    <n v="22"/>
    <n v="24"/>
    <n v="0.6324807620434878"/>
    <n v="0.68997901313835042"/>
    <n v="5.7498251094862618E-2"/>
    <n v="40116.78"/>
    <n v="40116.78"/>
  </r>
  <r>
    <x v="25"/>
    <s v="352215"/>
    <s v="Itaóca"/>
    <n v="1"/>
    <n v="0"/>
    <n v="0"/>
    <m/>
    <m/>
    <n v="0"/>
    <n v="1"/>
    <n v="3332"/>
    <n v="1"/>
    <n v="1"/>
    <n v="0.9003601440576231"/>
    <n v="0.9003601440576231"/>
    <n v="0"/>
    <n v="20058.39"/>
    <n v="0"/>
  </r>
  <r>
    <x v="25"/>
    <s v="352220"/>
    <s v="Itapecerica da Serra"/>
    <n v="1"/>
    <n v="0"/>
    <n v="0"/>
    <m/>
    <m/>
    <n v="0"/>
    <n v="1"/>
    <n v="179574"/>
    <n v="16"/>
    <n v="16"/>
    <n v="0.2672992749507167"/>
    <n v="0.2672992749507167"/>
    <n v="0"/>
    <n v="20058.39"/>
    <n v="0"/>
  </r>
  <r>
    <x v="25"/>
    <s v="352460"/>
    <s v="Jacupiranga"/>
    <n v="1"/>
    <n v="0"/>
    <n v="1"/>
    <m/>
    <m/>
    <n v="1"/>
    <n v="0"/>
    <n v="17911"/>
    <n v="5"/>
    <n v="6"/>
    <n v="0.83747417787951539"/>
    <n v="1"/>
    <n v="0.16252582212048461"/>
    <n v="20058.39"/>
    <n v="20058.39"/>
  </r>
  <r>
    <x v="25"/>
    <s v="352480"/>
    <s v="Jales"/>
    <n v="1"/>
    <n v="0"/>
    <n v="0"/>
    <m/>
    <m/>
    <n v="0"/>
    <n v="1"/>
    <n v="49291"/>
    <n v="12"/>
    <n v="12"/>
    <n v="0.73035645452516684"/>
    <n v="0.73035645452516684"/>
    <n v="0"/>
    <n v="20058.39"/>
    <n v="0"/>
  </r>
  <r>
    <x v="25"/>
    <s v="352570"/>
    <s v="José Bonifácio"/>
    <n v="3"/>
    <n v="0"/>
    <n v="0"/>
    <m/>
    <m/>
    <n v="0"/>
    <n v="3"/>
    <n v="37707"/>
    <n v="5"/>
    <n v="5"/>
    <n v="0.39780412125069614"/>
    <n v="0.39780412125069614"/>
    <n v="0"/>
    <n v="60175.17"/>
    <n v="0"/>
  </r>
  <r>
    <x v="25"/>
    <s v="352590"/>
    <s v="Jundiaí"/>
    <n v="41"/>
    <n v="0"/>
    <n v="7"/>
    <m/>
    <m/>
    <n v="7"/>
    <n v="34"/>
    <n v="426935"/>
    <n v="28"/>
    <n v="35"/>
    <n v="0.19675126190169465"/>
    <n v="0.24593907737711829"/>
    <n v="4.9187815475423641E-2"/>
    <n v="822393.99"/>
    <n v="140408.72999999998"/>
  </r>
  <r>
    <x v="25"/>
    <s v="352680"/>
    <s v="Lençóis Paulista"/>
    <n v="2"/>
    <n v="0"/>
    <n v="0"/>
    <m/>
    <m/>
    <n v="0"/>
    <n v="2"/>
    <n v="69533"/>
    <n v="14"/>
    <n v="14"/>
    <n v="0.6040297412739275"/>
    <n v="0.6040297412739275"/>
    <n v="0"/>
    <n v="40116.78"/>
    <n v="0"/>
  </r>
  <r>
    <x v="25"/>
    <s v="352690"/>
    <s v="Limeira"/>
    <n v="1"/>
    <n v="0"/>
    <n v="1"/>
    <m/>
    <m/>
    <n v="1"/>
    <n v="0"/>
    <n v="310783"/>
    <n v="39"/>
    <n v="40"/>
    <n v="0.37646846835251607"/>
    <n v="0.38612150600258061"/>
    <n v="9.6530376500645332E-3"/>
    <n v="20058.39"/>
    <n v="20058.39"/>
  </r>
  <r>
    <x v="25"/>
    <s v="352710"/>
    <s v="Lins"/>
    <n v="1"/>
    <n v="0"/>
    <n v="0"/>
    <m/>
    <m/>
    <n v="0"/>
    <n v="1"/>
    <n v="78978"/>
    <n v="7"/>
    <n v="7"/>
    <n v="0.26589683202917269"/>
    <n v="0.26589683202917269"/>
    <n v="0"/>
    <n v="20058.39"/>
    <n v="0"/>
  </r>
  <r>
    <x v="25"/>
    <s v="352850"/>
    <s v="Mairiporã"/>
    <n v="1"/>
    <n v="0"/>
    <n v="1"/>
    <m/>
    <m/>
    <n v="1"/>
    <n v="0"/>
    <n v="103645"/>
    <n v="15"/>
    <n v="16"/>
    <n v="0.43417434512036279"/>
    <n v="0.46311930146172031"/>
    <n v="2.8944956341357519E-2"/>
    <n v="20058.39"/>
    <n v="20058.39"/>
  </r>
  <r>
    <x v="25"/>
    <s v="352860"/>
    <s v="Manduri"/>
    <n v="1"/>
    <n v="0"/>
    <n v="0"/>
    <m/>
    <m/>
    <n v="0"/>
    <n v="1"/>
    <n v="9972"/>
    <n v="2"/>
    <n v="2"/>
    <n v="0.60168471720818295"/>
    <n v="0.60168471720818295"/>
    <n v="0"/>
    <n v="20058.39"/>
    <n v="0"/>
  </r>
  <r>
    <x v="25"/>
    <s v="352900"/>
    <s v="Marília"/>
    <n v="6"/>
    <n v="0"/>
    <n v="0"/>
    <m/>
    <m/>
    <n v="0"/>
    <n v="6"/>
    <n v="242249"/>
    <n v="44"/>
    <n v="44"/>
    <n v="0.54489389017085721"/>
    <n v="0.54489389017085721"/>
    <n v="0"/>
    <n v="120350.34"/>
    <n v="0"/>
  </r>
  <r>
    <x v="25"/>
    <s v="353080"/>
    <s v="Moji Mirim"/>
    <n v="1"/>
    <n v="0"/>
    <n v="1"/>
    <m/>
    <m/>
    <n v="1"/>
    <n v="0"/>
    <n v="94098"/>
    <n v="6"/>
    <n v="7"/>
    <n v="0.19128993177325768"/>
    <n v="0.22317158706880061"/>
    <n v="3.1881655295542932E-2"/>
    <n v="20058.39"/>
    <n v="20058.39"/>
  </r>
  <r>
    <x v="25"/>
    <s v="353260"/>
    <s v="Nhandeara"/>
    <n v="1"/>
    <n v="0"/>
    <n v="1"/>
    <m/>
    <m/>
    <n v="1"/>
    <n v="0"/>
    <n v="11575"/>
    <n v="3"/>
    <n v="4"/>
    <n v="0.77753779697624192"/>
    <n v="1"/>
    <n v="0.22246220302375808"/>
    <n v="20058.39"/>
    <n v="20058.39"/>
  </r>
  <r>
    <x v="25"/>
    <s v="353360"/>
    <s v="Nuporanga"/>
    <n v="1"/>
    <n v="0"/>
    <n v="0"/>
    <m/>
    <m/>
    <n v="0"/>
    <n v="1"/>
    <n v="7522"/>
    <n v="3"/>
    <n v="3"/>
    <n v="1"/>
    <n v="1"/>
    <n v="0"/>
    <n v="20058.39"/>
    <n v="0"/>
  </r>
  <r>
    <x v="25"/>
    <s v="353460"/>
    <s v="Osvaldo Cruz"/>
    <n v="1"/>
    <n v="0"/>
    <n v="0"/>
    <m/>
    <m/>
    <n v="0"/>
    <n v="1"/>
    <n v="33118"/>
    <n v="8"/>
    <n v="8"/>
    <n v="0.72468144211606977"/>
    <n v="0.72468144211606977"/>
    <n v="0"/>
    <n v="20058.39"/>
    <n v="0"/>
  </r>
  <r>
    <x v="25"/>
    <s v="353475"/>
    <s v="Ouroeste"/>
    <n v="1"/>
    <n v="0"/>
    <n v="1"/>
    <m/>
    <m/>
    <n v="1"/>
    <n v="0"/>
    <n v="10712"/>
    <n v="3"/>
    <n v="4"/>
    <n v="0.84017923823749063"/>
    <n v="1"/>
    <n v="0.15982076176250937"/>
    <n v="20058.39"/>
    <n v="20058.39"/>
  </r>
  <r>
    <x v="25"/>
    <s v="353500"/>
    <s v="Palestina"/>
    <n v="1"/>
    <n v="0"/>
    <n v="0"/>
    <m/>
    <m/>
    <n v="0"/>
    <n v="1"/>
    <n v="13285"/>
    <n v="3"/>
    <n v="3"/>
    <n v="0.67745577719232219"/>
    <n v="0.67745577719232219"/>
    <n v="0"/>
    <n v="20058.39"/>
    <n v="0"/>
  </r>
  <r>
    <x v="25"/>
    <s v="353540"/>
    <s v="Panorama"/>
    <n v="4"/>
    <n v="0"/>
    <n v="0"/>
    <m/>
    <m/>
    <n v="0"/>
    <n v="4"/>
    <n v="15944"/>
    <n v="4"/>
    <n v="4"/>
    <n v="0.7526342197691922"/>
    <n v="0.7526342197691922"/>
    <n v="0"/>
    <n v="80233.56"/>
    <n v="0"/>
  </r>
  <r>
    <x v="25"/>
    <s v="353570"/>
    <s v="Paraíso"/>
    <n v="1"/>
    <n v="0"/>
    <n v="1"/>
    <m/>
    <m/>
    <n v="1"/>
    <n v="0"/>
    <n v="6536"/>
    <n v="1"/>
    <n v="2"/>
    <n v="0.45899632802937579"/>
    <n v="0.91799265605875158"/>
    <n v="0.45899632802937579"/>
    <n v="20058.39"/>
    <n v="20058.39"/>
  </r>
  <r>
    <x v="25"/>
    <s v="353610"/>
    <s v="Pardinho"/>
    <n v="1"/>
    <n v="0"/>
    <n v="0"/>
    <m/>
    <m/>
    <n v="0"/>
    <n v="1"/>
    <n v="6579"/>
    <n v="0"/>
    <n v="0"/>
    <n v="0"/>
    <n v="0"/>
    <n v="0"/>
    <n v="20058.39"/>
    <n v="0"/>
  </r>
  <r>
    <x v="25"/>
    <s v="353630"/>
    <s v="Patrocínio Paulista"/>
    <n v="2"/>
    <n v="0"/>
    <n v="0"/>
    <m/>
    <m/>
    <n v="0"/>
    <n v="2"/>
    <n v="14941"/>
    <n v="5"/>
    <n v="5"/>
    <n v="1"/>
    <n v="1"/>
    <n v="0"/>
    <n v="40116.78"/>
    <n v="0"/>
  </r>
  <r>
    <x v="25"/>
    <s v="353730"/>
    <s v="Penápolis"/>
    <n v="4"/>
    <n v="0"/>
    <n v="0"/>
    <m/>
    <m/>
    <n v="0"/>
    <n v="4"/>
    <n v="64098"/>
    <n v="13"/>
    <n v="13"/>
    <n v="0.60844332116446687"/>
    <n v="0.60844332116446687"/>
    <n v="0"/>
    <n v="80233.56"/>
    <n v="0"/>
  </r>
  <r>
    <x v="25"/>
    <s v="353780"/>
    <s v="Piedade"/>
    <n v="1"/>
    <n v="0"/>
    <n v="1"/>
    <m/>
    <m/>
    <n v="1"/>
    <n v="0"/>
    <n v="55731"/>
    <n v="4"/>
    <n v="5"/>
    <n v="0.21532001937880174"/>
    <n v="0.2691500242235022"/>
    <n v="5.3830004844700463E-2"/>
    <n v="20058.39"/>
    <n v="20058.39"/>
  </r>
  <r>
    <x v="25"/>
    <s v="353860"/>
    <s v="Piracaia"/>
    <n v="1"/>
    <n v="0"/>
    <n v="0"/>
    <m/>
    <m/>
    <n v="0"/>
    <n v="1"/>
    <n v="27617"/>
    <n v="0"/>
    <n v="0"/>
    <n v="0"/>
    <n v="0"/>
    <n v="0"/>
    <n v="20058.39"/>
    <n v="0"/>
  </r>
  <r>
    <x v="25"/>
    <s v="353950"/>
    <s v="Pitangueiras"/>
    <n v="1"/>
    <n v="0"/>
    <n v="1"/>
    <m/>
    <m/>
    <n v="1"/>
    <n v="0"/>
    <n v="40430"/>
    <n v="4"/>
    <n v="5"/>
    <n v="0.2968093000247341"/>
    <n v="0.37101162503091761"/>
    <n v="7.4202325006183512E-2"/>
    <n v="20058.39"/>
    <n v="20058.39"/>
  </r>
  <r>
    <x v="25"/>
    <s v="354130"/>
    <s v="Presidente Epitácio"/>
    <n v="1"/>
    <n v="0"/>
    <n v="0"/>
    <m/>
    <m/>
    <n v="0"/>
    <n v="1"/>
    <n v="44572"/>
    <n v="11"/>
    <n v="11"/>
    <n v="0.74037512339585387"/>
    <n v="0.74037512339585387"/>
    <n v="0"/>
    <n v="20058.39"/>
    <n v="0"/>
  </r>
  <r>
    <x v="25"/>
    <s v="354160"/>
    <s v="Promissão"/>
    <n v="5"/>
    <n v="0"/>
    <n v="0"/>
    <m/>
    <m/>
    <n v="0"/>
    <n v="5"/>
    <n v="41211"/>
    <n v="9"/>
    <n v="9"/>
    <n v="0.65516488316226251"/>
    <n v="0.65516488316226251"/>
    <n v="0"/>
    <n v="100291.95"/>
    <n v="0"/>
  </r>
  <r>
    <x v="25"/>
    <s v="354260"/>
    <s v="Registro"/>
    <n v="1"/>
    <n v="0"/>
    <n v="1"/>
    <m/>
    <m/>
    <n v="1"/>
    <n v="0"/>
    <n v="56463"/>
    <n v="20"/>
    <n v="21"/>
    <n v="1"/>
    <n v="1"/>
    <n v="0"/>
    <n v="20058.39"/>
    <n v="20058.39"/>
  </r>
  <r>
    <x v="25"/>
    <s v="354300"/>
    <s v="Ribeirão Branco"/>
    <n v="1"/>
    <n v="0"/>
    <n v="0"/>
    <m/>
    <m/>
    <n v="0"/>
    <n v="1"/>
    <n v="15984"/>
    <n v="4"/>
    <n v="4"/>
    <n v="0.75075075075075071"/>
    <n v="0.75075075075075071"/>
    <n v="0"/>
    <n v="20058.39"/>
    <n v="0"/>
  </r>
  <r>
    <x v="25"/>
    <s v="354390"/>
    <s v="Rio Claro"/>
    <n v="1"/>
    <n v="0"/>
    <n v="1"/>
    <m/>
    <m/>
    <n v="1"/>
    <n v="0"/>
    <n v="209548"/>
    <n v="25"/>
    <n v="26"/>
    <n v="0.35791322274610116"/>
    <n v="0.37222975165594518"/>
    <n v="1.4316528909844028E-2"/>
    <n v="20058.39"/>
    <n v="20058.39"/>
  </r>
  <r>
    <x v="25"/>
    <s v="354420"/>
    <s v="Riolândia"/>
    <n v="1"/>
    <n v="0"/>
    <n v="1"/>
    <m/>
    <m/>
    <n v="1"/>
    <n v="0"/>
    <n v="12856"/>
    <n v="2"/>
    <n v="3"/>
    <n v="0.46670815183571873"/>
    <n v="0.70006222775357807"/>
    <n v="0.23335407591785934"/>
    <n v="20058.39"/>
    <n v="20058.39"/>
  </r>
  <r>
    <x v="25"/>
    <s v="354480"/>
    <s v="Sales"/>
    <n v="1"/>
    <n v="0"/>
    <n v="1"/>
    <m/>
    <m/>
    <n v="1"/>
    <n v="0"/>
    <n v="6481"/>
    <n v="2"/>
    <n v="3"/>
    <n v="0.92578305817003548"/>
    <n v="1"/>
    <n v="7.4216941829964522E-2"/>
    <n v="20058.39"/>
    <n v="20058.39"/>
  </r>
  <r>
    <x v="25"/>
    <s v="354540"/>
    <s v="Salto Grande"/>
    <n v="1"/>
    <n v="0"/>
    <n v="1"/>
    <m/>
    <m/>
    <n v="1"/>
    <n v="0"/>
    <n v="9396"/>
    <n v="2"/>
    <n v="3"/>
    <n v="0.63856960408684549"/>
    <n v="0.95785440613026818"/>
    <n v="0.31928480204342269"/>
    <n v="20058.39"/>
    <n v="20058.39"/>
  </r>
  <r>
    <x v="25"/>
    <s v="354850"/>
    <s v="Santos"/>
    <n v="10"/>
    <n v="0"/>
    <n v="4"/>
    <m/>
    <m/>
    <n v="4"/>
    <n v="6"/>
    <n v="433991"/>
    <n v="38"/>
    <n v="42"/>
    <n v="0.26267825830489572"/>
    <n v="0.29032860128435845"/>
    <n v="2.7650342979462728E-2"/>
    <n v="200583.9"/>
    <n v="80233.56"/>
  </r>
  <r>
    <x v="25"/>
    <s v="354880"/>
    <s v="São Caetano do Sul"/>
    <n v="2"/>
    <n v="0"/>
    <n v="1"/>
    <m/>
    <m/>
    <n v="1"/>
    <n v="1"/>
    <n v="162763"/>
    <n v="29"/>
    <n v="30"/>
    <n v="0.53451951610624038"/>
    <n v="0.55295122355817972"/>
    <n v="1.8431707451939339E-2"/>
    <n v="40116.78"/>
    <n v="20058.39"/>
  </r>
  <r>
    <x v="25"/>
    <s v="354950"/>
    <s v="São José da Bela Vista"/>
    <n v="1"/>
    <n v="0"/>
    <n v="0"/>
    <m/>
    <m/>
    <n v="0"/>
    <n v="1"/>
    <n v="8991"/>
    <n v="3"/>
    <n v="3"/>
    <n v="1"/>
    <n v="1"/>
    <n v="0"/>
    <n v="20058.39"/>
    <n v="0"/>
  </r>
  <r>
    <x v="25"/>
    <s v="354990"/>
    <s v="São José dos Campos"/>
    <n v="6"/>
    <n v="0"/>
    <n v="6"/>
    <m/>
    <m/>
    <n v="6"/>
    <n v="0"/>
    <n v="737310"/>
    <n v="43"/>
    <n v="49"/>
    <n v="0.17496032876266429"/>
    <n v="0.19937339789233838"/>
    <n v="2.4413069129674086E-2"/>
    <n v="120350.34"/>
    <n v="120350.34"/>
  </r>
  <r>
    <x v="25"/>
    <s v="354995"/>
    <s v="São Lourenço da Serra"/>
    <n v="1"/>
    <n v="0"/>
    <n v="0"/>
    <m/>
    <m/>
    <n v="0"/>
    <n v="1"/>
    <n v="16127"/>
    <n v="3"/>
    <n v="3"/>
    <n v="0.55807031685992436"/>
    <n v="0.55807031685992436"/>
    <n v="0"/>
    <n v="20058.39"/>
    <n v="0"/>
  </r>
  <r>
    <x v="25"/>
    <s v="355040"/>
    <s v="São Pedro"/>
    <n v="4"/>
    <n v="0"/>
    <n v="0"/>
    <m/>
    <m/>
    <n v="0"/>
    <n v="4"/>
    <n v="36298"/>
    <n v="8"/>
    <n v="8"/>
    <n v="0.66119345418480358"/>
    <n v="0.66119345418480358"/>
    <n v="0"/>
    <n v="80233.56"/>
    <n v="0"/>
  </r>
  <r>
    <x v="25"/>
    <s v="355060"/>
    <s v="São Roque"/>
    <n v="2"/>
    <n v="0"/>
    <n v="1"/>
    <m/>
    <m/>
    <n v="1"/>
    <n v="1"/>
    <n v="93076"/>
    <n v="11"/>
    <n v="12"/>
    <n v="0.35454897073359404"/>
    <n v="0.38678069534573895"/>
    <n v="3.2231724612144907E-2"/>
    <n v="40116.78"/>
    <n v="20058.39"/>
  </r>
  <r>
    <x v="25"/>
    <s v="355110"/>
    <s v="Sarapuí"/>
    <n v="1"/>
    <n v="0"/>
    <n v="0"/>
    <m/>
    <m/>
    <n v="0"/>
    <n v="1"/>
    <n v="10493"/>
    <n v="0"/>
    <n v="0"/>
    <n v="0"/>
    <n v="0"/>
    <n v="0"/>
    <n v="20058.39"/>
    <n v="0"/>
  </r>
  <r>
    <x v="25"/>
    <s v="355160"/>
    <s v="Serra Negra"/>
    <n v="3"/>
    <n v="0"/>
    <n v="2"/>
    <m/>
    <m/>
    <n v="2"/>
    <n v="1"/>
    <n v="29669"/>
    <n v="7"/>
    <n v="9"/>
    <n v="0.70780949812936056"/>
    <n v="0.91004078330917793"/>
    <n v="0.20223128517981737"/>
    <n v="60175.17"/>
    <n v="40116.78"/>
  </r>
  <r>
    <x v="25"/>
    <s v="355240"/>
    <s v="Sumaré"/>
    <n v="1"/>
    <n v="0"/>
    <n v="1"/>
    <m/>
    <m/>
    <n v="1"/>
    <n v="0"/>
    <n v="289875"/>
    <n v="29"/>
    <n v="30"/>
    <n v="0.30012936610608021"/>
    <n v="0.31047865459249674"/>
    <n v="1.034928848641653E-2"/>
    <n v="20058.39"/>
    <n v="20058.39"/>
  </r>
  <r>
    <x v="25"/>
    <s v="355330"/>
    <s v="Tambaú"/>
    <n v="2"/>
    <n v="0"/>
    <n v="1"/>
    <m/>
    <m/>
    <n v="1"/>
    <n v="1"/>
    <n v="23255"/>
    <n v="5"/>
    <n v="6"/>
    <n v="0.64502257579015265"/>
    <n v="0.77402709094818323"/>
    <n v="0.12900451515803057"/>
    <n v="40116.78"/>
    <n v="20058.39"/>
  </r>
  <r>
    <x v="25"/>
    <s v="355340"/>
    <s v="Tanabi"/>
    <n v="1"/>
    <n v="0"/>
    <n v="0"/>
    <m/>
    <m/>
    <n v="0"/>
    <n v="1"/>
    <n v="26231"/>
    <n v="6"/>
    <n v="6"/>
    <n v="0.68621097175098167"/>
    <n v="0.68621097175098167"/>
    <n v="0"/>
    <n v="20058.39"/>
    <n v="0"/>
  </r>
  <r>
    <x v="25"/>
    <s v="355410"/>
    <s v="Taubaté"/>
    <n v="10"/>
    <n v="0"/>
    <n v="0"/>
    <m/>
    <m/>
    <n v="0"/>
    <n v="10"/>
    <n v="320820"/>
    <n v="31"/>
    <n v="31"/>
    <n v="0.28988217692163831"/>
    <n v="0.28988217692163831"/>
    <n v="0"/>
    <n v="200583.9"/>
    <n v="0"/>
  </r>
  <r>
    <x v="26"/>
    <s v="170330"/>
    <s v="Bom Jesus do Tocantins"/>
    <n v="1"/>
    <n v="0"/>
    <n v="1"/>
    <m/>
    <m/>
    <n v="1"/>
    <n v="0"/>
    <n v="5120"/>
    <n v="2"/>
    <n v="3"/>
    <n v="1"/>
    <n v="1"/>
    <n v="0"/>
    <n v="20058.39"/>
    <n v="20058.39"/>
  </r>
  <r>
    <x v="26"/>
    <s v="170390"/>
    <s v="Caseara"/>
    <n v="1"/>
    <n v="0"/>
    <n v="0"/>
    <m/>
    <m/>
    <n v="0"/>
    <n v="1"/>
    <n v="5514"/>
    <n v="2"/>
    <n v="2"/>
    <n v="1"/>
    <n v="1"/>
    <n v="0"/>
    <n v="20058.39"/>
    <n v="0"/>
  </r>
  <r>
    <x v="26"/>
    <s v="170550"/>
    <s v="Colinas do Tocantins"/>
    <n v="3"/>
    <n v="0"/>
    <n v="0"/>
    <m/>
    <m/>
    <n v="0"/>
    <n v="3"/>
    <n v="36271"/>
    <n v="12"/>
    <n v="12"/>
    <n v="0.99252846626781721"/>
    <n v="0.99252846626781721"/>
    <n v="0"/>
    <n v="60175.17"/>
    <n v="0"/>
  </r>
  <r>
    <x v="26"/>
    <s v="171665"/>
    <s v="Pequizeiro"/>
    <n v="1"/>
    <n v="0"/>
    <n v="0"/>
    <m/>
    <m/>
    <n v="0"/>
    <n v="1"/>
    <n v="5546"/>
    <n v="2"/>
    <n v="2"/>
    <n v="1"/>
    <n v="1"/>
    <n v="0"/>
    <n v="20058.39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19">
  <r>
    <x v="0"/>
    <s v="120005"/>
    <s v="Assis Brasil"/>
    <n v="2"/>
    <n v="0"/>
    <m/>
    <m/>
    <n v="0"/>
    <n v="2"/>
    <n v="7649"/>
    <n v="0"/>
    <n v="0"/>
    <n v="0"/>
    <n v="0"/>
    <n v="0"/>
  </r>
  <r>
    <x v="0"/>
    <s v="120017"/>
    <s v="Capixaba"/>
    <n v="1"/>
    <n v="1"/>
    <m/>
    <m/>
    <n v="1"/>
    <n v="0"/>
    <n v="12280"/>
    <n v="0"/>
    <n v="1"/>
    <n v="0"/>
    <n v="0.12214983713355049"/>
    <n v="0.12214983713355049"/>
  </r>
  <r>
    <x v="0"/>
    <s v="120020"/>
    <s v="Cruzeiro do Sul"/>
    <n v="5"/>
    <n v="0"/>
    <m/>
    <m/>
    <n v="0"/>
    <n v="5"/>
    <n v="89760"/>
    <n v="0"/>
    <n v="0"/>
    <n v="0"/>
    <n v="0"/>
    <n v="0"/>
  </r>
  <r>
    <x v="0"/>
    <s v="120025"/>
    <s v="Epitaciolândia"/>
    <n v="2"/>
    <n v="2"/>
    <m/>
    <m/>
    <n v="2"/>
    <n v="0"/>
    <n v="18979"/>
    <n v="0"/>
    <n v="2"/>
    <n v="0"/>
    <n v="0.15806944517624744"/>
    <n v="0.15806944517624744"/>
  </r>
  <r>
    <x v="0"/>
    <s v="120033"/>
    <s v="Mâncio Lima"/>
    <n v="1"/>
    <n v="0"/>
    <m/>
    <m/>
    <n v="0"/>
    <n v="1"/>
    <n v="19643"/>
    <n v="0"/>
    <n v="0"/>
    <n v="0"/>
    <n v="0"/>
    <n v="0"/>
  </r>
  <r>
    <x v="0"/>
    <s v="120034"/>
    <s v="Manoel Urbano"/>
    <n v="1"/>
    <n v="0"/>
    <m/>
    <m/>
    <n v="0"/>
    <n v="1"/>
    <n v="9701"/>
    <n v="0"/>
    <n v="0"/>
    <n v="0"/>
    <n v="0"/>
    <n v="0"/>
  </r>
  <r>
    <x v="0"/>
    <s v="120070"/>
    <s v="Xapuri"/>
    <n v="3"/>
    <n v="2"/>
    <m/>
    <m/>
    <n v="2"/>
    <n v="1"/>
    <n v="19866"/>
    <n v="0"/>
    <n v="2"/>
    <n v="0"/>
    <n v="0.15101177891875567"/>
    <n v="0.15101177891875567"/>
  </r>
  <r>
    <x v="1"/>
    <s v="270235"/>
    <s v="Craíbas"/>
    <n v="1"/>
    <n v="0"/>
    <m/>
    <m/>
    <n v="0"/>
    <n v="1"/>
    <n v="24396"/>
    <n v="0"/>
    <n v="0"/>
    <n v="0"/>
    <n v="0"/>
    <n v="0"/>
  </r>
  <r>
    <x v="1"/>
    <s v="270240"/>
    <s v="Delmiro Gouveia"/>
    <n v="7"/>
    <n v="0"/>
    <m/>
    <m/>
    <n v="0"/>
    <n v="7"/>
    <n v="52501"/>
    <n v="0"/>
    <n v="0"/>
    <n v="0"/>
    <n v="0"/>
    <n v="0"/>
  </r>
  <r>
    <x v="1"/>
    <s v="270250"/>
    <s v="Dois Riachos"/>
    <n v="1"/>
    <n v="0"/>
    <m/>
    <m/>
    <n v="0"/>
    <n v="1"/>
    <n v="11059"/>
    <n v="0"/>
    <n v="0"/>
    <n v="0"/>
    <n v="0"/>
    <n v="0"/>
  </r>
  <r>
    <x v="1"/>
    <s v="270290"/>
    <s v="Girau do Ponciano"/>
    <n v="2"/>
    <n v="2"/>
    <m/>
    <m/>
    <n v="2"/>
    <n v="0"/>
    <n v="41549"/>
    <n v="0"/>
    <n v="2"/>
    <n v="0"/>
    <n v="7.2203903824400104E-2"/>
    <n v="7.2203903824400104E-2"/>
  </r>
  <r>
    <x v="1"/>
    <s v="270470"/>
    <s v="Marechal Deodoro"/>
    <n v="2"/>
    <n v="2"/>
    <m/>
    <m/>
    <n v="2"/>
    <n v="0"/>
    <n v="52848"/>
    <n v="0"/>
    <n v="2"/>
    <n v="0"/>
    <n v="5.6766575840145321E-2"/>
    <n v="5.6766575840145321E-2"/>
  </r>
  <r>
    <x v="1"/>
    <s v="270610"/>
    <s v="Ouro Branco"/>
    <n v="1"/>
    <n v="0"/>
    <m/>
    <m/>
    <n v="0"/>
    <n v="1"/>
    <n v="11573"/>
    <n v="0"/>
    <n v="0"/>
    <n v="0"/>
    <n v="0"/>
    <n v="0"/>
  </r>
  <r>
    <x v="1"/>
    <s v="270630"/>
    <s v="Palmeira dos Índios"/>
    <n v="3"/>
    <n v="0"/>
    <m/>
    <m/>
    <n v="0"/>
    <n v="3"/>
    <n v="73452"/>
    <n v="2"/>
    <n v="2"/>
    <n v="4.0842999509884008E-2"/>
    <n v="4.0842999509884008E-2"/>
    <n v="0"/>
  </r>
  <r>
    <x v="1"/>
    <s v="270770"/>
    <s v="Rio Largo"/>
    <n v="1"/>
    <n v="0"/>
    <m/>
    <m/>
    <n v="0"/>
    <n v="1"/>
    <n v="75662"/>
    <n v="0"/>
    <n v="0"/>
    <n v="0"/>
    <n v="0"/>
    <n v="0"/>
  </r>
  <r>
    <x v="1"/>
    <s v="270800"/>
    <s v="Santana do Ipanema"/>
    <n v="2"/>
    <n v="0"/>
    <m/>
    <m/>
    <n v="0"/>
    <n v="2"/>
    <n v="47910"/>
    <n v="1"/>
    <n v="1"/>
    <n v="3.1308703819661866E-2"/>
    <n v="3.1308703819661866E-2"/>
    <n v="0"/>
  </r>
  <r>
    <x v="1"/>
    <s v="270880"/>
    <s v="São Sebastião"/>
    <n v="2"/>
    <n v="0"/>
    <m/>
    <m/>
    <n v="0"/>
    <n v="2"/>
    <n v="34424"/>
    <n v="0"/>
    <n v="0"/>
    <n v="0"/>
    <n v="0"/>
    <n v="0"/>
  </r>
  <r>
    <x v="2"/>
    <s v="130060"/>
    <s v="Benjamin Constant"/>
    <n v="2"/>
    <n v="0"/>
    <m/>
    <m/>
    <n v="0"/>
    <n v="2"/>
    <n v="44873"/>
    <n v="3"/>
    <n v="3"/>
    <n v="0.10028302097029394"/>
    <n v="0.10028302097029394"/>
    <n v="0"/>
  </r>
  <r>
    <x v="2"/>
    <s v="130115"/>
    <s v="Careiro da Várzea"/>
    <n v="2"/>
    <n v="0"/>
    <m/>
    <m/>
    <n v="0"/>
    <n v="2"/>
    <n v="31459"/>
    <n v="0"/>
    <n v="0"/>
    <n v="0"/>
    <n v="0"/>
    <n v="0"/>
  </r>
  <r>
    <x v="2"/>
    <s v="130170"/>
    <s v="Humaitá"/>
    <n v="2"/>
    <n v="0"/>
    <m/>
    <m/>
    <n v="0"/>
    <n v="2"/>
    <n v="57195"/>
    <n v="1"/>
    <n v="1"/>
    <n v="2.6226068712300026E-2"/>
    <n v="2.6226068712300026E-2"/>
    <n v="0"/>
  </r>
  <r>
    <x v="2"/>
    <s v="130260"/>
    <s v="Manaus"/>
    <n v="20"/>
    <n v="4"/>
    <m/>
    <m/>
    <n v="4"/>
    <n v="16"/>
    <n v="2255903"/>
    <n v="111"/>
    <n v="115"/>
    <n v="7.3806364901327762E-2"/>
    <n v="7.6466053726600827E-2"/>
    <n v="2.6596888252730655E-3"/>
  </r>
  <r>
    <x v="3"/>
    <s v="160030"/>
    <s v="Macapá"/>
    <n v="16"/>
    <n v="7"/>
    <m/>
    <m/>
    <n v="7"/>
    <n v="9"/>
    <n v="522357"/>
    <n v="0"/>
    <n v="7"/>
    <n v="0"/>
    <n v="2.0101195159632206E-2"/>
    <n v="2.0101195159632206E-2"/>
  </r>
  <r>
    <x v="3"/>
    <s v="160050"/>
    <s v="Oiapoque"/>
    <n v="3"/>
    <n v="0"/>
    <m/>
    <m/>
    <n v="0"/>
    <n v="3"/>
    <n v="28534"/>
    <n v="1"/>
    <n v="1"/>
    <n v="5.2568865213429593E-2"/>
    <n v="5.2568865213429593E-2"/>
    <n v="0"/>
  </r>
  <r>
    <x v="3"/>
    <s v="160070"/>
    <s v="Tartarugalzinho"/>
    <n v="4"/>
    <n v="0"/>
    <m/>
    <m/>
    <n v="0"/>
    <n v="4"/>
    <n v="18217"/>
    <n v="2"/>
    <n v="2"/>
    <n v="0.16468134160399628"/>
    <n v="0.16468134160399628"/>
    <n v="0"/>
  </r>
  <r>
    <x v="4"/>
    <s v="320010"/>
    <s v="Afonso Cláudio"/>
    <n v="2"/>
    <n v="2"/>
    <m/>
    <m/>
    <n v="2"/>
    <n v="0"/>
    <n v="30326"/>
    <n v="0"/>
    <n v="2"/>
    <n v="0"/>
    <n v="9.8925014838752226E-2"/>
    <n v="9.8925014838752226E-2"/>
  </r>
  <r>
    <x v="4"/>
    <s v="320090"/>
    <s v="Barra de São Francisco"/>
    <n v="1"/>
    <n v="1"/>
    <m/>
    <m/>
    <n v="1"/>
    <n v="0"/>
    <n v="45301"/>
    <n v="0"/>
    <n v="1"/>
    <n v="0"/>
    <n v="3.3111851835500319E-2"/>
    <n v="3.3111851835500319E-2"/>
  </r>
  <r>
    <x v="4"/>
    <s v="320110"/>
    <s v="Bom Jesus do Norte"/>
    <n v="2"/>
    <n v="0"/>
    <m/>
    <m/>
    <n v="0"/>
    <n v="2"/>
    <n v="9988"/>
    <n v="0"/>
    <n v="0"/>
    <n v="0"/>
    <n v="0"/>
    <n v="0"/>
  </r>
  <r>
    <x v="4"/>
    <s v="320160"/>
    <s v="Conceição da Barra"/>
    <n v="2"/>
    <n v="0"/>
    <m/>
    <m/>
    <n v="0"/>
    <n v="2"/>
    <n v="31479"/>
    <n v="0"/>
    <n v="0"/>
    <n v="0"/>
    <n v="0"/>
    <n v="0"/>
  </r>
  <r>
    <x v="4"/>
    <s v="320210"/>
    <s v="Ecoporanga"/>
    <n v="2"/>
    <n v="0"/>
    <m/>
    <m/>
    <n v="0"/>
    <n v="2"/>
    <n v="22748"/>
    <n v="0"/>
    <n v="0"/>
    <n v="0"/>
    <n v="0"/>
    <n v="0"/>
  </r>
  <r>
    <x v="4"/>
    <s v="320240"/>
    <s v="Guarapari"/>
    <n v="2"/>
    <n v="0"/>
    <m/>
    <m/>
    <n v="0"/>
    <n v="2"/>
    <n v="128504"/>
    <n v="0"/>
    <n v="0"/>
    <n v="0"/>
    <n v="0"/>
    <n v="0"/>
  </r>
  <r>
    <x v="4"/>
    <s v="320260"/>
    <s v="Iconha"/>
    <n v="1"/>
    <n v="0"/>
    <m/>
    <m/>
    <n v="0"/>
    <n v="1"/>
    <n v="14083"/>
    <n v="0"/>
    <n v="0"/>
    <n v="0"/>
    <n v="0"/>
    <n v="0"/>
  </r>
  <r>
    <x v="4"/>
    <s v="320280"/>
    <s v="Itapemirim"/>
    <n v="3"/>
    <n v="0"/>
    <m/>
    <m/>
    <n v="0"/>
    <n v="3"/>
    <n v="34957"/>
    <n v="0"/>
    <n v="0"/>
    <n v="0"/>
    <n v="0"/>
    <n v="0"/>
  </r>
  <r>
    <x v="4"/>
    <s v="320305"/>
    <s v="Jaguaré"/>
    <n v="1"/>
    <n v="0"/>
    <m/>
    <m/>
    <n v="0"/>
    <n v="1"/>
    <n v="31589"/>
    <n v="1"/>
    <n v="1"/>
    <n v="4.7484883978600144E-2"/>
    <n v="4.7484883978600144E-2"/>
    <n v="0"/>
  </r>
  <r>
    <x v="4"/>
    <s v="320350"/>
    <s v="Montanha"/>
    <n v="2"/>
    <n v="0"/>
    <m/>
    <m/>
    <n v="0"/>
    <n v="2"/>
    <n v="18954"/>
    <n v="0"/>
    <n v="0"/>
    <n v="0"/>
    <n v="0"/>
    <n v="0"/>
  </r>
  <r>
    <x v="4"/>
    <s v="320420"/>
    <s v="Piúma"/>
    <n v="4"/>
    <n v="2"/>
    <m/>
    <m/>
    <n v="2"/>
    <n v="2"/>
    <n v="22388"/>
    <n v="0"/>
    <n v="2"/>
    <n v="0"/>
    <n v="0.13400035733428622"/>
    <n v="0.13400035733428622"/>
  </r>
  <r>
    <x v="4"/>
    <s v="320490"/>
    <s v="São Mateus"/>
    <n v="2"/>
    <n v="0"/>
    <m/>
    <m/>
    <n v="0"/>
    <n v="2"/>
    <n v="134629"/>
    <n v="1"/>
    <n v="1"/>
    <n v="1.1141730236427515E-2"/>
    <n v="1.1141730236427515E-2"/>
    <n v="0"/>
  </r>
  <r>
    <x v="4"/>
    <s v="320495"/>
    <s v="São Roque do Canaã"/>
    <n v="1"/>
    <n v="1"/>
    <m/>
    <m/>
    <n v="1"/>
    <n v="0"/>
    <n v="12602"/>
    <n v="0"/>
    <n v="1"/>
    <n v="0"/>
    <n v="0.11902872559911125"/>
    <n v="0.11902872559911125"/>
  </r>
  <r>
    <x v="5"/>
    <s v="520025"/>
    <s v="Águas Lindas de Goiás"/>
    <n v="6"/>
    <n v="0"/>
    <m/>
    <m/>
    <n v="0"/>
    <n v="6"/>
    <n v="222850"/>
    <n v="6"/>
    <n v="6"/>
    <n v="4.0385909804801438E-2"/>
    <n v="4.0385909804801438E-2"/>
    <n v="0"/>
  </r>
  <r>
    <x v="5"/>
    <s v="520140"/>
    <s v="Aparecida de Goiânia"/>
    <n v="6"/>
    <n v="4"/>
    <m/>
    <m/>
    <n v="4"/>
    <n v="2"/>
    <n v="601844"/>
    <n v="6"/>
    <n v="10"/>
    <n v="1.4954041246568878E-2"/>
    <n v="2.4923402077614797E-2"/>
    <n v="9.9693608310459196E-3"/>
  </r>
  <r>
    <x v="5"/>
    <s v="520150"/>
    <s v="Aporé"/>
    <n v="1"/>
    <n v="0"/>
    <m/>
    <m/>
    <n v="0"/>
    <n v="1"/>
    <n v="4266"/>
    <n v="1"/>
    <n v="1"/>
    <n v="0.35161744022503516"/>
    <n v="0.35161744022503516"/>
    <n v="0"/>
  </r>
  <r>
    <x v="5"/>
    <s v="520450"/>
    <s v="Caldas Novas"/>
    <n v="10"/>
    <n v="1"/>
    <m/>
    <m/>
    <n v="1"/>
    <n v="9"/>
    <n v="95183"/>
    <n v="0"/>
    <n v="1"/>
    <n v="0"/>
    <n v="1.5759116648981435E-2"/>
    <n v="1.5759116648981435E-2"/>
  </r>
  <r>
    <x v="5"/>
    <s v="520485"/>
    <s v="Campo Limpo de Goiás"/>
    <n v="2"/>
    <n v="2"/>
    <m/>
    <m/>
    <n v="2"/>
    <n v="0"/>
    <n v="8087"/>
    <n v="2"/>
    <n v="4"/>
    <n v="0.37096574749598121"/>
    <n v="0.74193149499196243"/>
    <n v="0.37096574749598121"/>
  </r>
  <r>
    <x v="5"/>
    <s v="520490"/>
    <s v="Campos Belos"/>
    <n v="1"/>
    <n v="0"/>
    <m/>
    <m/>
    <n v="0"/>
    <n v="1"/>
    <n v="20124"/>
    <n v="0"/>
    <n v="0"/>
    <n v="0"/>
    <n v="0"/>
    <n v="0"/>
  </r>
  <r>
    <x v="5"/>
    <s v="520510"/>
    <s v="Catalão"/>
    <n v="3"/>
    <n v="1"/>
    <m/>
    <m/>
    <n v="1"/>
    <n v="2"/>
    <n v="113091"/>
    <n v="2"/>
    <n v="3"/>
    <n v="2.652730986550654E-2"/>
    <n v="3.9790964798259811E-2"/>
    <n v="1.326365493275327E-2"/>
  </r>
  <r>
    <x v="5"/>
    <s v="520551"/>
    <s v="Cocalzinho de Goiás"/>
    <n v="2"/>
    <n v="1"/>
    <m/>
    <m/>
    <n v="1"/>
    <n v="1"/>
    <n v="20771"/>
    <n v="0"/>
    <n v="1"/>
    <n v="0"/>
    <n v="7.2216070482884795E-2"/>
    <n v="7.2216070482884795E-2"/>
  </r>
  <r>
    <x v="5"/>
    <s v="520620"/>
    <s v="Cristalina"/>
    <n v="2"/>
    <n v="0"/>
    <m/>
    <m/>
    <n v="0"/>
    <n v="2"/>
    <n v="61385"/>
    <n v="0"/>
    <n v="0"/>
    <n v="0"/>
    <n v="0"/>
    <n v="0"/>
  </r>
  <r>
    <x v="5"/>
    <s v="520740"/>
    <s v="Edéia"/>
    <n v="1"/>
    <n v="0"/>
    <m/>
    <m/>
    <n v="0"/>
    <n v="1"/>
    <n v="12559"/>
    <n v="0"/>
    <n v="0"/>
    <n v="0"/>
    <n v="0"/>
    <n v="0"/>
  </r>
  <r>
    <x v="5"/>
    <s v="520870"/>
    <s v="Goiânia"/>
    <n v="30"/>
    <n v="9"/>
    <m/>
    <m/>
    <n v="9"/>
    <n v="21"/>
    <n v="1555626"/>
    <n v="61"/>
    <n v="70"/>
    <n v="5.8818764921645693E-2"/>
    <n v="6.7496943352708172E-2"/>
    <n v="8.678178431062479E-3"/>
  </r>
  <r>
    <x v="5"/>
    <s v="520910"/>
    <s v="Goiatuba"/>
    <n v="2"/>
    <n v="2"/>
    <m/>
    <m/>
    <n v="2"/>
    <n v="0"/>
    <n v="34307"/>
    <n v="0"/>
    <n v="2"/>
    <n v="0"/>
    <n v="8.744571078788585E-2"/>
    <n v="8.744571078788585E-2"/>
  </r>
  <r>
    <x v="5"/>
    <s v="521000"/>
    <s v="Inhumas"/>
    <n v="1"/>
    <n v="0"/>
    <m/>
    <m/>
    <n v="0"/>
    <n v="1"/>
    <n v="53655"/>
    <n v="0"/>
    <n v="0"/>
    <n v="0"/>
    <n v="0"/>
    <n v="0"/>
  </r>
  <r>
    <x v="5"/>
    <s v="521020"/>
    <s v="Iporá"/>
    <n v="3"/>
    <n v="0"/>
    <m/>
    <m/>
    <n v="0"/>
    <n v="3"/>
    <n v="31471"/>
    <n v="0"/>
    <n v="0"/>
    <n v="0"/>
    <n v="0"/>
    <n v="0"/>
  </r>
  <r>
    <x v="5"/>
    <s v="521180"/>
    <s v="Jaraguá"/>
    <n v="1"/>
    <n v="1"/>
    <m/>
    <m/>
    <n v="1"/>
    <n v="0"/>
    <n v="52160"/>
    <n v="0"/>
    <n v="1"/>
    <n v="0"/>
    <n v="2.8757668711656442E-2"/>
    <n v="2.8757668711656442E-2"/>
  </r>
  <r>
    <x v="5"/>
    <s v="521570"/>
    <s v="Palmeiras de Goiás"/>
    <n v="2"/>
    <n v="0"/>
    <m/>
    <m/>
    <n v="0"/>
    <n v="2"/>
    <n v="29915"/>
    <n v="0"/>
    <n v="0"/>
    <n v="0"/>
    <n v="0"/>
    <n v="0"/>
  </r>
  <r>
    <x v="5"/>
    <s v="521830"/>
    <s v="Posse"/>
    <n v="1"/>
    <n v="0"/>
    <m/>
    <m/>
    <n v="0"/>
    <n v="1"/>
    <n v="37924"/>
    <n v="0"/>
    <n v="0"/>
    <n v="0"/>
    <n v="0"/>
    <n v="0"/>
  </r>
  <r>
    <x v="5"/>
    <s v="521878"/>
    <s v="Rio Quente"/>
    <n v="2"/>
    <n v="0"/>
    <m/>
    <m/>
    <n v="0"/>
    <n v="2"/>
    <n v="4728"/>
    <n v="0"/>
    <n v="0"/>
    <n v="0"/>
    <n v="0"/>
    <n v="0"/>
  </r>
  <r>
    <x v="5"/>
    <s v="521880"/>
    <s v="Rio Verde"/>
    <n v="3"/>
    <n v="0"/>
    <m/>
    <m/>
    <n v="0"/>
    <n v="3"/>
    <n v="247259"/>
    <n v="12"/>
    <n v="12"/>
    <n v="7.2798159015445341E-2"/>
    <n v="7.2798159015445341E-2"/>
    <n v="0"/>
  </r>
  <r>
    <x v="5"/>
    <s v="521970"/>
    <s v="Santa Terezinha de Goiás"/>
    <n v="2"/>
    <n v="0"/>
    <m/>
    <m/>
    <n v="0"/>
    <n v="2"/>
    <n v="8386"/>
    <n v="0"/>
    <n v="0"/>
    <n v="0"/>
    <n v="0"/>
    <n v="0"/>
  </r>
  <r>
    <x v="5"/>
    <s v="522010"/>
    <s v="São Luís de Montes Belos"/>
    <n v="1"/>
    <n v="0"/>
    <m/>
    <m/>
    <n v="0"/>
    <n v="1"/>
    <n v="34488"/>
    <n v="0"/>
    <n v="0"/>
    <n v="0"/>
    <n v="0"/>
    <n v="0"/>
  </r>
  <r>
    <x v="5"/>
    <s v="522185"/>
    <s v="Valparaíso de Goiás"/>
    <n v="3"/>
    <n v="0"/>
    <m/>
    <m/>
    <n v="0"/>
    <n v="3"/>
    <n v="175720"/>
    <n v="3"/>
    <n v="3"/>
    <n v="2.5608923287047575E-2"/>
    <n v="2.5608923287047575E-2"/>
    <n v="0"/>
  </r>
  <r>
    <x v="5"/>
    <s v="522190"/>
    <s v="Varjão"/>
    <n v="1"/>
    <n v="0"/>
    <m/>
    <m/>
    <n v="0"/>
    <n v="1"/>
    <n v="3848"/>
    <n v="0"/>
    <n v="0"/>
    <n v="0"/>
    <n v="0"/>
    <n v="0"/>
  </r>
  <r>
    <x v="5"/>
    <s v="522230"/>
    <s v="Vila Propício"/>
    <n v="1"/>
    <n v="1"/>
    <m/>
    <m/>
    <n v="1"/>
    <n v="0"/>
    <n v="5941"/>
    <n v="0"/>
    <n v="1"/>
    <n v="0"/>
    <n v="0.25248274701228751"/>
    <n v="0.25248274701228751"/>
  </r>
  <r>
    <x v="6"/>
    <s v="210030"/>
    <s v="Aldeias Altas"/>
    <n v="2"/>
    <n v="0"/>
    <m/>
    <m/>
    <n v="0"/>
    <n v="2"/>
    <n v="26979"/>
    <n v="0"/>
    <n v="0"/>
    <n v="0"/>
    <n v="0"/>
    <n v="0"/>
  </r>
  <r>
    <x v="6"/>
    <s v="210090"/>
    <s v="Araioses"/>
    <n v="3"/>
    <n v="0"/>
    <m/>
    <m/>
    <n v="0"/>
    <n v="3"/>
    <n v="47095"/>
    <n v="0"/>
    <n v="0"/>
    <n v="0"/>
    <n v="0"/>
    <n v="0"/>
  </r>
  <r>
    <x v="6"/>
    <s v="210095"/>
    <s v="Arame"/>
    <n v="1"/>
    <n v="1"/>
    <m/>
    <m/>
    <n v="1"/>
    <n v="0"/>
    <n v="32825"/>
    <n v="0"/>
    <n v="1"/>
    <n v="0"/>
    <n v="4.56968773800457E-2"/>
    <n v="4.56968773800457E-2"/>
  </r>
  <r>
    <x v="6"/>
    <s v="210125"/>
    <s v="Bacabeira"/>
    <n v="2"/>
    <n v="0"/>
    <m/>
    <m/>
    <n v="0"/>
    <n v="2"/>
    <n v="17446"/>
    <n v="0"/>
    <n v="0"/>
    <n v="0"/>
    <n v="0"/>
    <n v="0"/>
  </r>
  <r>
    <x v="6"/>
    <s v="210210"/>
    <s v="Brejo"/>
    <n v="2"/>
    <n v="0"/>
    <m/>
    <m/>
    <n v="0"/>
    <n v="2"/>
    <n v="36900"/>
    <n v="1"/>
    <n v="1"/>
    <n v="4.065040650406504E-2"/>
    <n v="4.065040650406504E-2"/>
    <n v="0"/>
  </r>
  <r>
    <x v="6"/>
    <s v="210280"/>
    <s v="Carolina"/>
    <n v="4"/>
    <n v="0"/>
    <m/>
    <m/>
    <n v="0"/>
    <n v="4"/>
    <n v="24151"/>
    <n v="0"/>
    <n v="0"/>
    <n v="0"/>
    <n v="0"/>
    <n v="0"/>
  </r>
  <r>
    <x v="6"/>
    <s v="210300"/>
    <s v="Caxias"/>
    <n v="1"/>
    <n v="0"/>
    <m/>
    <m/>
    <n v="0"/>
    <n v="1"/>
    <n v="166159"/>
    <n v="0"/>
    <n v="0"/>
    <n v="0"/>
    <n v="0"/>
    <n v="0"/>
  </r>
  <r>
    <x v="6"/>
    <s v="210405"/>
    <s v="Estreito"/>
    <n v="1"/>
    <n v="0"/>
    <m/>
    <m/>
    <n v="0"/>
    <n v="1"/>
    <n v="43097"/>
    <n v="1"/>
    <n v="1"/>
    <n v="3.48052068589461E-2"/>
    <n v="3.48052068589461E-2"/>
    <n v="0"/>
  </r>
  <r>
    <x v="6"/>
    <s v="210480"/>
    <s v="Grajaú"/>
    <n v="6"/>
    <n v="0"/>
    <m/>
    <m/>
    <n v="0"/>
    <n v="6"/>
    <n v="70692"/>
    <n v="0"/>
    <n v="0"/>
    <n v="0"/>
    <n v="0"/>
    <n v="0"/>
  </r>
  <r>
    <x v="6"/>
    <s v="210770"/>
    <s v="Paraibano"/>
    <n v="1"/>
    <n v="0"/>
    <m/>
    <m/>
    <n v="0"/>
    <n v="1"/>
    <n v="21571"/>
    <n v="0"/>
    <n v="0"/>
    <n v="0"/>
    <n v="0"/>
    <n v="0"/>
  </r>
  <r>
    <x v="6"/>
    <s v="210870"/>
    <s v="Pio XII"/>
    <n v="2"/>
    <n v="0"/>
    <m/>
    <m/>
    <n v="0"/>
    <n v="2"/>
    <n v="21274"/>
    <n v="0"/>
    <n v="0"/>
    <n v="0"/>
    <n v="0"/>
    <n v="0"/>
  </r>
  <r>
    <x v="6"/>
    <s v="211023"/>
    <s v="Santana do Maranhão"/>
    <n v="2"/>
    <n v="0"/>
    <m/>
    <m/>
    <n v="0"/>
    <n v="2"/>
    <n v="13704"/>
    <n v="0"/>
    <n v="0"/>
    <n v="0"/>
    <n v="0"/>
    <n v="0"/>
  </r>
  <r>
    <x v="6"/>
    <s v="211060"/>
    <s v="São Bernardo"/>
    <n v="1"/>
    <n v="1"/>
    <m/>
    <m/>
    <n v="1"/>
    <n v="0"/>
    <n v="28825"/>
    <n v="0"/>
    <n v="1"/>
    <n v="0"/>
    <n v="5.2038161318300087E-2"/>
    <n v="5.2038161318300087E-2"/>
  </r>
  <r>
    <x v="6"/>
    <s v="211230"/>
    <s v="Tuntum"/>
    <n v="1"/>
    <n v="0"/>
    <m/>
    <m/>
    <n v="0"/>
    <n v="1"/>
    <n v="42242"/>
    <n v="0"/>
    <n v="0"/>
    <n v="0"/>
    <n v="0"/>
    <n v="0"/>
  </r>
  <r>
    <x v="6"/>
    <s v="211245"/>
    <s v="Turilândia"/>
    <n v="2"/>
    <n v="0"/>
    <m/>
    <m/>
    <n v="0"/>
    <n v="2"/>
    <n v="26112"/>
    <n v="0"/>
    <n v="0"/>
    <n v="0"/>
    <n v="0"/>
    <n v="0"/>
  </r>
  <r>
    <x v="6"/>
    <s v="211250"/>
    <s v="Tutóia"/>
    <n v="1"/>
    <n v="0"/>
    <m/>
    <m/>
    <n v="0"/>
    <n v="1"/>
    <n v="59927"/>
    <n v="0"/>
    <n v="0"/>
    <n v="0"/>
    <n v="0"/>
    <n v="0"/>
  </r>
  <r>
    <x v="6"/>
    <s v="211285"/>
    <s v="Vila Nova dos Martírios"/>
    <n v="4"/>
    <n v="1"/>
    <m/>
    <m/>
    <n v="1"/>
    <n v="3"/>
    <n v="13800"/>
    <n v="0"/>
    <n v="1"/>
    <n v="0"/>
    <n v="0.10869565217391304"/>
    <n v="0.10869565217391304"/>
  </r>
  <r>
    <x v="7"/>
    <s v="310160"/>
    <s v="Alfenas"/>
    <n v="2"/>
    <n v="1"/>
    <m/>
    <m/>
    <n v="1"/>
    <n v="1"/>
    <n v="80973"/>
    <n v="2"/>
    <n v="3"/>
    <n v="3.7049386832647919E-2"/>
    <n v="5.5574080248971883E-2"/>
    <n v="1.8524693416323963E-2"/>
  </r>
  <r>
    <x v="7"/>
    <s v="310260"/>
    <s v="Andradas"/>
    <n v="3"/>
    <n v="2"/>
    <m/>
    <m/>
    <n v="2"/>
    <n v="1"/>
    <n v="41704"/>
    <n v="0"/>
    <n v="2"/>
    <n v="0"/>
    <n v="7.1935545751007093E-2"/>
    <n v="7.1935545751007093E-2"/>
  </r>
  <r>
    <x v="7"/>
    <s v="310350"/>
    <s v="Araguari"/>
    <n v="2"/>
    <n v="0"/>
    <m/>
    <m/>
    <n v="0"/>
    <n v="2"/>
    <n v="118361"/>
    <n v="5"/>
    <n v="5"/>
    <n v="6.3365466665540174E-2"/>
    <n v="6.3365466665540174E-2"/>
    <n v="0"/>
  </r>
  <r>
    <x v="7"/>
    <s v="310390"/>
    <s v="Araújos"/>
    <n v="2"/>
    <n v="0"/>
    <m/>
    <m/>
    <n v="0"/>
    <n v="2"/>
    <n v="9523"/>
    <n v="0"/>
    <n v="0"/>
    <n v="0"/>
    <n v="0"/>
    <n v="0"/>
  </r>
  <r>
    <x v="7"/>
    <s v="310430"/>
    <s v="Areado"/>
    <n v="4"/>
    <n v="0"/>
    <m/>
    <m/>
    <n v="0"/>
    <n v="4"/>
    <n v="15288"/>
    <n v="0"/>
    <n v="0"/>
    <n v="0"/>
    <n v="0"/>
    <n v="0"/>
  </r>
  <r>
    <x v="7"/>
    <s v="310460"/>
    <s v="Astolfo Dutra"/>
    <n v="4"/>
    <n v="0"/>
    <m/>
    <m/>
    <n v="0"/>
    <n v="4"/>
    <n v="14358"/>
    <n v="0"/>
    <n v="0"/>
    <n v="0"/>
    <n v="0"/>
    <n v="0"/>
  </r>
  <r>
    <x v="7"/>
    <s v="310650"/>
    <s v="Berilo"/>
    <n v="1"/>
    <n v="0"/>
    <m/>
    <m/>
    <n v="0"/>
    <n v="1"/>
    <n v="11813"/>
    <n v="0"/>
    <n v="0"/>
    <n v="0"/>
    <n v="0"/>
    <n v="0"/>
  </r>
  <r>
    <x v="7"/>
    <s v="310710"/>
    <s v="Boa Esperança"/>
    <n v="1"/>
    <n v="1"/>
    <m/>
    <m/>
    <n v="1"/>
    <n v="0"/>
    <n v="40308"/>
    <n v="1"/>
    <n v="2"/>
    <n v="3.7213456385829118E-2"/>
    <n v="7.4426912771658235E-2"/>
    <n v="3.7213456385829118E-2"/>
  </r>
  <r>
    <x v="7"/>
    <s v="310900"/>
    <s v="Brumadinho"/>
    <n v="3"/>
    <n v="3"/>
    <m/>
    <m/>
    <n v="3"/>
    <n v="0"/>
    <n v="41208"/>
    <n v="0"/>
    <n v="3"/>
    <n v="0"/>
    <n v="0.10920209668025627"/>
    <n v="0.10920209668025627"/>
  </r>
  <r>
    <x v="7"/>
    <s v="310920"/>
    <s v="Buenópolis"/>
    <n v="1"/>
    <n v="0"/>
    <m/>
    <m/>
    <n v="0"/>
    <n v="1"/>
    <n v="10342"/>
    <n v="0"/>
    <n v="0"/>
    <n v="0"/>
    <n v="0"/>
    <n v="0"/>
  </r>
  <r>
    <x v="7"/>
    <s v="311160"/>
    <s v="Campos Gerais"/>
    <n v="2"/>
    <n v="1"/>
    <m/>
    <m/>
    <n v="1"/>
    <n v="1"/>
    <n v="28908"/>
    <n v="1"/>
    <n v="2"/>
    <n v="5.1888750518887507E-2"/>
    <n v="0.10377750103777501"/>
    <n v="5.1888750518887507E-2"/>
  </r>
  <r>
    <x v="7"/>
    <s v="311230"/>
    <s v="Capelinha"/>
    <n v="1"/>
    <n v="0"/>
    <m/>
    <m/>
    <n v="0"/>
    <n v="1"/>
    <n v="38321"/>
    <n v="0"/>
    <n v="0"/>
    <n v="0"/>
    <n v="0"/>
    <n v="0"/>
  </r>
  <r>
    <x v="7"/>
    <s v="311440"/>
    <s v="Carmo do Rio Claro"/>
    <n v="1"/>
    <n v="0"/>
    <m/>
    <m/>
    <n v="0"/>
    <n v="1"/>
    <n v="21310"/>
    <n v="1"/>
    <n v="1"/>
    <n v="7.0389488503050213E-2"/>
    <n v="7.0389488503050213E-2"/>
    <n v="0"/>
  </r>
  <r>
    <x v="7"/>
    <s v="311830"/>
    <s v="Conselheiro Lafaiete"/>
    <n v="4"/>
    <n v="0"/>
    <m/>
    <m/>
    <n v="0"/>
    <n v="4"/>
    <n v="130584"/>
    <n v="0"/>
    <n v="0"/>
    <n v="0"/>
    <n v="0"/>
    <n v="0"/>
  </r>
  <r>
    <x v="7"/>
    <s v="311930"/>
    <s v="Coromandel"/>
    <n v="1"/>
    <n v="0"/>
    <m/>
    <m/>
    <n v="0"/>
    <n v="1"/>
    <n v="27958"/>
    <n v="0"/>
    <n v="0"/>
    <n v="0"/>
    <n v="0"/>
    <n v="0"/>
  </r>
  <r>
    <x v="7"/>
    <s v="311970"/>
    <s v="Coronel Xavier Chaves"/>
    <n v="2"/>
    <n v="0"/>
    <m/>
    <m/>
    <n v="0"/>
    <n v="2"/>
    <n v="3448"/>
    <n v="0"/>
    <n v="0"/>
    <n v="0"/>
    <n v="0"/>
    <n v="0"/>
  </r>
  <r>
    <x v="7"/>
    <s v="312200"/>
    <s v="Divino"/>
    <n v="4"/>
    <n v="2"/>
    <m/>
    <m/>
    <n v="2"/>
    <n v="2"/>
    <n v="20020"/>
    <n v="1"/>
    <n v="3"/>
    <n v="7.4925074925074928E-2"/>
    <n v="0.22477522477522477"/>
    <n v="0.14985014985014983"/>
  </r>
  <r>
    <x v="7"/>
    <s v="312245"/>
    <s v="Divisópolis"/>
    <n v="1"/>
    <n v="0"/>
    <m/>
    <m/>
    <n v="0"/>
    <n v="1"/>
    <n v="11396"/>
    <n v="0"/>
    <n v="0"/>
    <n v="0"/>
    <n v="0"/>
    <n v="0"/>
  </r>
  <r>
    <x v="7"/>
    <s v="312820"/>
    <s v="Guaraciaba"/>
    <n v="2"/>
    <n v="0"/>
    <m/>
    <m/>
    <n v="0"/>
    <n v="2"/>
    <n v="10307"/>
    <n v="0"/>
    <n v="0"/>
    <n v="0"/>
    <n v="0"/>
    <n v="0"/>
  </r>
  <r>
    <x v="7"/>
    <s v="312870"/>
    <s v="Guaxupé"/>
    <n v="1"/>
    <n v="0"/>
    <m/>
    <m/>
    <n v="0"/>
    <n v="1"/>
    <n v="52234"/>
    <n v="1"/>
    <n v="1"/>
    <n v="2.8716927671631504E-2"/>
    <n v="2.8716927671631504E-2"/>
    <n v="0"/>
  </r>
  <r>
    <x v="7"/>
    <s v="313050"/>
    <s v="Ilicínea"/>
    <n v="1"/>
    <n v="0"/>
    <m/>
    <m/>
    <n v="0"/>
    <n v="1"/>
    <n v="12511"/>
    <n v="0"/>
    <n v="0"/>
    <n v="0"/>
    <n v="0"/>
    <n v="0"/>
  </r>
  <r>
    <x v="7"/>
    <s v="313060"/>
    <s v="Inconfidentes"/>
    <n v="1"/>
    <n v="0"/>
    <m/>
    <m/>
    <n v="0"/>
    <n v="1"/>
    <n v="7387"/>
    <n v="0"/>
    <n v="0"/>
    <n v="0"/>
    <n v="0"/>
    <n v="0"/>
  </r>
  <r>
    <x v="7"/>
    <s v="313270"/>
    <s v="Itambacuri"/>
    <n v="1"/>
    <n v="1"/>
    <m/>
    <m/>
    <n v="1"/>
    <n v="0"/>
    <n v="23207"/>
    <n v="1"/>
    <n v="2"/>
    <n v="6.4635670271900716E-2"/>
    <n v="0.12927134054380143"/>
    <n v="6.4635670271900716E-2"/>
  </r>
  <r>
    <x v="7"/>
    <s v="313350"/>
    <s v="Itapecerica"/>
    <n v="1"/>
    <n v="0"/>
    <m/>
    <m/>
    <n v="0"/>
    <n v="1"/>
    <n v="21760"/>
    <n v="0"/>
    <n v="0"/>
    <n v="0"/>
    <n v="0"/>
    <n v="0"/>
  </r>
  <r>
    <x v="7"/>
    <s v="313360"/>
    <s v="Itapeva"/>
    <n v="2"/>
    <n v="0"/>
    <m/>
    <m/>
    <n v="0"/>
    <n v="2"/>
    <n v="9976"/>
    <n v="0"/>
    <n v="0"/>
    <n v="0"/>
    <n v="0"/>
    <n v="0"/>
  </r>
  <r>
    <x v="7"/>
    <s v="313400"/>
    <s v="Itinga"/>
    <n v="2"/>
    <n v="0"/>
    <m/>
    <m/>
    <n v="0"/>
    <n v="2"/>
    <n v="15053"/>
    <n v="0"/>
    <n v="0"/>
    <n v="0"/>
    <n v="0"/>
    <n v="0"/>
  </r>
  <r>
    <x v="7"/>
    <s v="313420"/>
    <s v="Ituiutaba"/>
    <n v="1"/>
    <n v="0"/>
    <m/>
    <m/>
    <n v="0"/>
    <n v="1"/>
    <n v="105818"/>
    <n v="1"/>
    <n v="1"/>
    <n v="1.4175282088113554E-2"/>
    <n v="1.4175282088113554E-2"/>
    <n v="0"/>
  </r>
  <r>
    <x v="7"/>
    <s v="313440"/>
    <s v="Iturama"/>
    <n v="1"/>
    <n v="0"/>
    <m/>
    <m/>
    <n v="0"/>
    <n v="1"/>
    <n v="40101"/>
    <n v="0"/>
    <n v="0"/>
    <n v="0"/>
    <n v="0"/>
    <n v="0"/>
  </r>
  <r>
    <x v="7"/>
    <s v="313480"/>
    <s v="Jacuí"/>
    <n v="1"/>
    <n v="0"/>
    <m/>
    <m/>
    <n v="0"/>
    <n v="1"/>
    <n v="7695"/>
    <n v="1"/>
    <n v="1"/>
    <n v="0.19493177387914229"/>
    <n v="0.19493177387914229"/>
    <n v="0"/>
  </r>
  <r>
    <x v="7"/>
    <s v="313520"/>
    <s v="Januária"/>
    <n v="1"/>
    <n v="0"/>
    <m/>
    <m/>
    <n v="0"/>
    <n v="1"/>
    <n v="67958"/>
    <n v="0"/>
    <n v="0"/>
    <n v="0"/>
    <n v="0"/>
    <n v="0"/>
  </r>
  <r>
    <x v="7"/>
    <s v="313580"/>
    <s v="Jequitinhonha"/>
    <n v="8"/>
    <n v="2"/>
    <m/>
    <m/>
    <n v="2"/>
    <n v="6"/>
    <n v="25555"/>
    <n v="0"/>
    <n v="2"/>
    <n v="0"/>
    <n v="0.11739385638818235"/>
    <n v="0.11739385638818235"/>
  </r>
  <r>
    <x v="7"/>
    <s v="313700"/>
    <s v="Ladainha"/>
    <n v="1"/>
    <n v="0"/>
    <m/>
    <m/>
    <n v="0"/>
    <n v="1"/>
    <n v="18272"/>
    <n v="0"/>
    <n v="0"/>
    <n v="0"/>
    <n v="0"/>
    <n v="0"/>
  </r>
  <r>
    <x v="7"/>
    <s v="313770"/>
    <s v="Lajinha"/>
    <n v="1"/>
    <n v="0"/>
    <m/>
    <m/>
    <n v="0"/>
    <n v="1"/>
    <n v="19914"/>
    <n v="0"/>
    <n v="0"/>
    <n v="0"/>
    <n v="0"/>
    <n v="0"/>
  </r>
  <r>
    <x v="7"/>
    <s v="313820"/>
    <s v="Lavras"/>
    <n v="55"/>
    <n v="2"/>
    <m/>
    <m/>
    <n v="2"/>
    <n v="53"/>
    <n v="105756"/>
    <n v="1"/>
    <n v="3"/>
    <n v="1.4183592420288211E-2"/>
    <n v="4.2550777260864633E-2"/>
    <n v="2.8367184840576425E-2"/>
  </r>
  <r>
    <x v="7"/>
    <s v="314070"/>
    <s v="Mateus Leme"/>
    <n v="2"/>
    <n v="0"/>
    <m/>
    <m/>
    <n v="0"/>
    <n v="2"/>
    <n v="31631"/>
    <n v="0"/>
    <n v="0"/>
    <n v="0"/>
    <n v="0"/>
    <n v="0"/>
  </r>
  <r>
    <x v="7"/>
    <s v="314180"/>
    <s v="Minas Novas"/>
    <n v="2"/>
    <n v="0"/>
    <m/>
    <m/>
    <n v="0"/>
    <n v="2"/>
    <n v="31509"/>
    <n v="0"/>
    <n v="0"/>
    <n v="0"/>
    <n v="0"/>
    <n v="0"/>
  </r>
  <r>
    <x v="7"/>
    <s v="314300"/>
    <s v="Monte Belo"/>
    <n v="2"/>
    <n v="0"/>
    <m/>
    <m/>
    <n v="0"/>
    <n v="2"/>
    <n v="13139"/>
    <n v="0"/>
    <n v="0"/>
    <n v="0"/>
    <n v="0"/>
    <n v="0"/>
  </r>
  <r>
    <x v="7"/>
    <s v="314430"/>
    <s v="Nanuque"/>
    <n v="2"/>
    <n v="2"/>
    <m/>
    <m/>
    <n v="2"/>
    <n v="0"/>
    <n v="40583"/>
    <n v="0"/>
    <n v="2"/>
    <n v="0"/>
    <n v="7.392257841953527E-2"/>
    <n v="7.392257841953527E-2"/>
  </r>
  <r>
    <x v="7"/>
    <s v="314460"/>
    <s v="Nepomuceno"/>
    <n v="1"/>
    <n v="0"/>
    <m/>
    <m/>
    <n v="0"/>
    <n v="1"/>
    <n v="26882"/>
    <n v="0"/>
    <n v="0"/>
    <n v="0"/>
    <n v="0"/>
    <n v="0"/>
  </r>
  <r>
    <x v="7"/>
    <s v="314590"/>
    <s v="Ouro Branco"/>
    <n v="3"/>
    <n v="0"/>
    <m/>
    <m/>
    <n v="0"/>
    <n v="3"/>
    <n v="40220"/>
    <n v="0"/>
    <n v="0"/>
    <n v="0"/>
    <n v="0"/>
    <n v="0"/>
  </r>
  <r>
    <x v="7"/>
    <s v="314690"/>
    <s v="Papagaios"/>
    <n v="1"/>
    <n v="0"/>
    <m/>
    <m/>
    <n v="0"/>
    <n v="1"/>
    <n v="15922"/>
    <n v="0"/>
    <n v="0"/>
    <n v="0"/>
    <n v="0"/>
    <n v="0"/>
  </r>
  <r>
    <x v="7"/>
    <s v="314700"/>
    <s v="Paracatu"/>
    <n v="1"/>
    <n v="1"/>
    <m/>
    <m/>
    <n v="1"/>
    <n v="0"/>
    <n v="94539"/>
    <n v="0"/>
    <n v="1"/>
    <n v="0"/>
    <n v="1.5866467806936818E-2"/>
    <n v="1.5866467806936818E-2"/>
  </r>
  <r>
    <x v="7"/>
    <s v="315070"/>
    <s v="Pirajuba"/>
    <n v="1"/>
    <n v="0"/>
    <m/>
    <m/>
    <n v="0"/>
    <n v="1"/>
    <n v="6491"/>
    <n v="0"/>
    <n v="0"/>
    <n v="0"/>
    <n v="0"/>
    <n v="0"/>
  </r>
  <r>
    <x v="7"/>
    <s v="315170"/>
    <s v="Poço Fundo"/>
    <n v="1"/>
    <n v="0"/>
    <m/>
    <m/>
    <n v="0"/>
    <n v="1"/>
    <n v="16900"/>
    <n v="1"/>
    <n v="1"/>
    <n v="8.8757396449704137E-2"/>
    <n v="8.8757396449704137E-2"/>
    <n v="0"/>
  </r>
  <r>
    <x v="7"/>
    <s v="315250"/>
    <s v="Pouso Alegre"/>
    <n v="5"/>
    <n v="5"/>
    <m/>
    <m/>
    <n v="5"/>
    <n v="0"/>
    <n v="154293"/>
    <n v="0"/>
    <n v="5"/>
    <n v="0"/>
    <n v="4.8608815694814414E-2"/>
    <n v="4.8608815694814414E-2"/>
  </r>
  <r>
    <x v="7"/>
    <s v="315460"/>
    <s v="Ribeirão das Neves"/>
    <n v="10"/>
    <n v="0"/>
    <m/>
    <m/>
    <n v="0"/>
    <n v="10"/>
    <n v="341415"/>
    <n v="0"/>
    <n v="0"/>
    <n v="0"/>
    <n v="0"/>
    <n v="0"/>
  </r>
  <r>
    <x v="7"/>
    <s v="315670"/>
    <s v="Sabará"/>
    <n v="1"/>
    <n v="1"/>
    <m/>
    <m/>
    <n v="1"/>
    <n v="0"/>
    <n v="137877"/>
    <n v="3"/>
    <n v="4"/>
    <n v="3.2637785852607758E-2"/>
    <n v="4.351704780347701E-2"/>
    <n v="1.0879261950869253E-2"/>
  </r>
  <r>
    <x v="7"/>
    <s v="315960"/>
    <s v="Santa Rita do Sapucaí"/>
    <n v="2"/>
    <n v="0"/>
    <m/>
    <m/>
    <n v="0"/>
    <n v="2"/>
    <n v="44226"/>
    <n v="3"/>
    <n v="3"/>
    <n v="0.10175010175010175"/>
    <n v="0.10175010175010175"/>
    <n v="0"/>
  </r>
  <r>
    <x v="7"/>
    <s v="315895"/>
    <s v="Santana do Paraíso"/>
    <n v="1"/>
    <n v="0"/>
    <m/>
    <m/>
    <n v="0"/>
    <n v="1"/>
    <n v="36048"/>
    <n v="0"/>
    <n v="0"/>
    <n v="0"/>
    <n v="0"/>
    <n v="0"/>
  </r>
  <r>
    <x v="7"/>
    <s v="316030"/>
    <s v="Santo Antônio do Jacinto"/>
    <n v="1"/>
    <n v="0"/>
    <m/>
    <m/>
    <n v="0"/>
    <n v="1"/>
    <n v="11570"/>
    <n v="1"/>
    <n v="1"/>
    <n v="0.12964563526361278"/>
    <n v="0.12964563526361278"/>
    <n v="0"/>
  </r>
  <r>
    <x v="7"/>
    <s v="316070"/>
    <s v="Santos Dumont"/>
    <n v="1"/>
    <n v="0"/>
    <m/>
    <m/>
    <n v="0"/>
    <n v="1"/>
    <n v="46357"/>
    <n v="2"/>
    <n v="2"/>
    <n v="6.4715145501218804E-2"/>
    <n v="6.4715145501218804E-2"/>
    <n v="0"/>
  </r>
  <r>
    <x v="7"/>
    <s v="316110"/>
    <s v="São Francisco"/>
    <n v="3"/>
    <n v="0"/>
    <m/>
    <m/>
    <n v="0"/>
    <n v="3"/>
    <n v="56625"/>
    <n v="0"/>
    <n v="0"/>
    <n v="0"/>
    <n v="0"/>
    <n v="0"/>
  </r>
  <r>
    <x v="7"/>
    <s v="316150"/>
    <s v="São Geraldo"/>
    <n v="2"/>
    <n v="0"/>
    <m/>
    <m/>
    <n v="0"/>
    <n v="2"/>
    <n v="12751"/>
    <n v="0"/>
    <n v="0"/>
    <n v="0"/>
    <n v="0"/>
    <n v="0"/>
  </r>
  <r>
    <x v="7"/>
    <s v="316280"/>
    <s v="São João Evangelista"/>
    <n v="1"/>
    <n v="0"/>
    <m/>
    <m/>
    <n v="0"/>
    <n v="1"/>
    <n v="15761"/>
    <n v="0"/>
    <n v="0"/>
    <n v="0"/>
    <n v="0"/>
    <n v="0"/>
  </r>
  <r>
    <x v="7"/>
    <s v="316290"/>
    <s v="São João Nepomuceno"/>
    <n v="2"/>
    <n v="1"/>
    <m/>
    <m/>
    <n v="1"/>
    <n v="1"/>
    <n v="26530"/>
    <n v="0"/>
    <n v="1"/>
    <n v="0"/>
    <n v="5.6539766302299281E-2"/>
    <n v="5.6539766302299281E-2"/>
  </r>
  <r>
    <x v="7"/>
    <s v="316340"/>
    <s v="São José do Goiabal"/>
    <n v="2"/>
    <n v="0"/>
    <m/>
    <m/>
    <n v="0"/>
    <n v="2"/>
    <n v="5356"/>
    <n v="0"/>
    <n v="0"/>
    <n v="0"/>
    <n v="0"/>
    <n v="0"/>
  </r>
  <r>
    <x v="7"/>
    <s v="316470"/>
    <s v="São Sebastião do Paraíso"/>
    <n v="2"/>
    <n v="1"/>
    <m/>
    <m/>
    <n v="1"/>
    <n v="1"/>
    <n v="71915"/>
    <n v="1"/>
    <n v="2"/>
    <n v="2.0857957310714038E-2"/>
    <n v="4.1715914621428075E-2"/>
    <n v="2.0857957310714038E-2"/>
  </r>
  <r>
    <x v="7"/>
    <s v="316540"/>
    <s v="Sapucaí-Mirim"/>
    <n v="1"/>
    <n v="0"/>
    <m/>
    <m/>
    <n v="0"/>
    <n v="1"/>
    <n v="7045"/>
    <n v="0"/>
    <n v="0"/>
    <n v="0"/>
    <n v="0"/>
    <n v="0"/>
  </r>
  <r>
    <x v="7"/>
    <s v="316720"/>
    <s v="Sete Lagoas"/>
    <n v="7"/>
    <n v="0"/>
    <m/>
    <m/>
    <n v="0"/>
    <n v="7"/>
    <n v="243950"/>
    <n v="0"/>
    <n v="0"/>
    <n v="0"/>
    <n v="0"/>
    <n v="0"/>
  </r>
  <r>
    <x v="7"/>
    <s v="316800"/>
    <s v="Taiobeiras"/>
    <n v="4"/>
    <n v="3"/>
    <m/>
    <m/>
    <n v="3"/>
    <n v="1"/>
    <n v="34653"/>
    <n v="0"/>
    <n v="3"/>
    <n v="0"/>
    <n v="0.12985888667647821"/>
    <n v="0.12985888667647821"/>
  </r>
  <r>
    <x v="7"/>
    <s v="316870"/>
    <s v="Timóteo"/>
    <n v="2"/>
    <n v="0"/>
    <m/>
    <m/>
    <n v="0"/>
    <n v="2"/>
    <n v="91268"/>
    <n v="0"/>
    <n v="0"/>
    <n v="0"/>
    <n v="0"/>
    <n v="0"/>
  </r>
  <r>
    <x v="7"/>
    <s v="316990"/>
    <s v="Ubá"/>
    <n v="1"/>
    <n v="1"/>
    <m/>
    <m/>
    <n v="1"/>
    <n v="0"/>
    <n v="117995"/>
    <n v="2"/>
    <n v="3"/>
    <n v="2.5424806135853215E-2"/>
    <n v="3.8137209203779818E-2"/>
    <n v="1.2712403067926602E-2"/>
  </r>
  <r>
    <x v="7"/>
    <s v="317005"/>
    <s v="Ubaporanga"/>
    <n v="1"/>
    <n v="0"/>
    <m/>
    <m/>
    <n v="0"/>
    <n v="1"/>
    <n v="12514"/>
    <n v="0"/>
    <n v="0"/>
    <n v="0"/>
    <n v="0"/>
    <n v="0"/>
  </r>
  <r>
    <x v="7"/>
    <s v="317040"/>
    <s v="Unaí"/>
    <n v="1"/>
    <n v="0"/>
    <m/>
    <m/>
    <n v="0"/>
    <n v="1"/>
    <n v="85461"/>
    <n v="0"/>
    <n v="0"/>
    <n v="0"/>
    <n v="0"/>
    <n v="0"/>
  </r>
  <r>
    <x v="7"/>
    <s v="317080"/>
    <s v="Várzea da Palma"/>
    <n v="2"/>
    <n v="0"/>
    <m/>
    <m/>
    <n v="0"/>
    <n v="2"/>
    <n v="40101"/>
    <n v="0"/>
    <n v="0"/>
    <n v="0"/>
    <n v="0"/>
    <n v="0"/>
  </r>
  <r>
    <x v="8"/>
    <s v="500210"/>
    <s v="Bela Vista"/>
    <n v="2"/>
    <n v="1"/>
    <m/>
    <m/>
    <n v="1"/>
    <n v="1"/>
    <n v="24842"/>
    <n v="0"/>
    <n v="1"/>
    <n v="0"/>
    <n v="6.0381611786490617E-2"/>
    <n v="6.0381611786490617E-2"/>
  </r>
  <r>
    <x v="8"/>
    <s v="500240"/>
    <s v="Caarapó"/>
    <n v="2"/>
    <n v="2"/>
    <m/>
    <m/>
    <n v="2"/>
    <n v="0"/>
    <n v="31005"/>
    <n v="0"/>
    <n v="2"/>
    <n v="0"/>
    <n v="9.6758587324625056E-2"/>
    <n v="9.6758587324625056E-2"/>
  </r>
  <r>
    <x v="8"/>
    <s v="500260"/>
    <s v="Camapuã"/>
    <n v="1"/>
    <n v="0"/>
    <m/>
    <m/>
    <n v="0"/>
    <n v="1"/>
    <n v="13675"/>
    <n v="0"/>
    <n v="0"/>
    <n v="0"/>
    <n v="0"/>
    <n v="0"/>
  </r>
  <r>
    <x v="8"/>
    <s v="500270"/>
    <s v="Campo Grande"/>
    <n v="86"/>
    <n v="0"/>
    <m/>
    <m/>
    <n v="0"/>
    <n v="86"/>
    <n v="916001"/>
    <n v="0"/>
    <n v="0"/>
    <n v="0"/>
    <n v="0"/>
    <n v="0"/>
  </r>
  <r>
    <x v="8"/>
    <s v="500460"/>
    <s v="Itaquiraí"/>
    <n v="1"/>
    <n v="0"/>
    <m/>
    <m/>
    <n v="0"/>
    <n v="1"/>
    <n v="21604"/>
    <n v="0"/>
    <n v="0"/>
    <n v="0"/>
    <n v="0"/>
    <n v="0"/>
  </r>
  <r>
    <x v="8"/>
    <s v="500480"/>
    <s v="Japorã"/>
    <n v="3"/>
    <n v="0"/>
    <m/>
    <m/>
    <n v="0"/>
    <n v="3"/>
    <n v="9372"/>
    <n v="1"/>
    <n v="1"/>
    <n v="0.16005121638924455"/>
    <n v="0.16005121638924455"/>
    <n v="0"/>
  </r>
  <r>
    <x v="8"/>
    <s v="500490"/>
    <s v="Jaraguari"/>
    <n v="1"/>
    <n v="0"/>
    <m/>
    <m/>
    <n v="0"/>
    <n v="1"/>
    <n v="7342"/>
    <n v="0"/>
    <n v="0"/>
    <n v="0"/>
    <n v="0"/>
    <n v="0"/>
  </r>
  <r>
    <x v="8"/>
    <s v="500560"/>
    <s v="Miranda"/>
    <n v="2"/>
    <n v="0"/>
    <m/>
    <m/>
    <n v="0"/>
    <n v="2"/>
    <n v="28423"/>
    <n v="0"/>
    <n v="0"/>
    <n v="0"/>
    <n v="0"/>
    <n v="0"/>
  </r>
  <r>
    <x v="8"/>
    <s v="500570"/>
    <s v="Naviraí"/>
    <n v="4"/>
    <n v="4"/>
    <m/>
    <m/>
    <n v="4"/>
    <n v="0"/>
    <n v="56484"/>
    <n v="0"/>
    <n v="4"/>
    <n v="0"/>
    <n v="0.10622477161674103"/>
    <n v="0.10622477161674103"/>
  </r>
  <r>
    <x v="8"/>
    <s v="500620"/>
    <s v="Nova Andradina"/>
    <n v="1"/>
    <n v="1"/>
    <m/>
    <m/>
    <n v="1"/>
    <n v="0"/>
    <n v="56057"/>
    <n v="0"/>
    <n v="1"/>
    <n v="0"/>
    <n v="2.6758477977772626E-2"/>
    <n v="2.6758477977772626E-2"/>
  </r>
  <r>
    <x v="8"/>
    <s v="500627"/>
    <s v="Paraíso das Águas"/>
    <n v="2"/>
    <n v="2"/>
    <m/>
    <m/>
    <n v="2"/>
    <n v="0"/>
    <n v="5751"/>
    <n v="0"/>
    <n v="2"/>
    <n v="0"/>
    <n v="0.52164840897235265"/>
    <n v="0.52164840897235265"/>
  </r>
  <r>
    <x v="8"/>
    <s v="500710"/>
    <s v="Ribas do Rio Pardo"/>
    <n v="6"/>
    <n v="1"/>
    <m/>
    <m/>
    <n v="1"/>
    <n v="5"/>
    <n v="25310"/>
    <n v="0"/>
    <n v="1"/>
    <n v="0"/>
    <n v="5.9265112603713949E-2"/>
    <n v="5.9265112603713949E-2"/>
  </r>
  <r>
    <x v="9"/>
    <s v="510125"/>
    <s v="Araputanga"/>
    <n v="1"/>
    <n v="0"/>
    <m/>
    <m/>
    <n v="0"/>
    <n v="1"/>
    <n v="17078"/>
    <n v="0"/>
    <n v="0"/>
    <n v="0"/>
    <n v="0"/>
    <n v="0"/>
  </r>
  <r>
    <x v="9"/>
    <s v="510170"/>
    <s v="Barra do Bugres"/>
    <n v="1"/>
    <n v="1"/>
    <m/>
    <m/>
    <n v="1"/>
    <n v="0"/>
    <n v="35642"/>
    <n v="0"/>
    <n v="1"/>
    <n v="0"/>
    <n v="4.2085180405140005E-2"/>
    <n v="4.2085180405140005E-2"/>
  </r>
  <r>
    <x v="9"/>
    <s v="510250"/>
    <s v="Cáceres"/>
    <n v="4"/>
    <n v="4"/>
    <m/>
    <m/>
    <n v="4"/>
    <n v="0"/>
    <n v="95339"/>
    <n v="0"/>
    <n v="4"/>
    <n v="0"/>
    <n v="6.2933322145187168E-2"/>
    <n v="6.2933322145187168E-2"/>
  </r>
  <r>
    <x v="9"/>
    <s v="510263"/>
    <s v="Campo Novo do Parecis"/>
    <n v="3"/>
    <n v="2"/>
    <m/>
    <m/>
    <n v="2"/>
    <n v="1"/>
    <n v="36917"/>
    <n v="0"/>
    <n v="2"/>
    <n v="0"/>
    <n v="8.1263374597069102E-2"/>
    <n v="8.1263374597069102E-2"/>
  </r>
  <r>
    <x v="9"/>
    <s v="510337"/>
    <s v="Cotriguaçu"/>
    <n v="1"/>
    <n v="1"/>
    <m/>
    <m/>
    <n v="1"/>
    <n v="0"/>
    <n v="20717"/>
    <n v="0"/>
    <n v="1"/>
    <n v="0"/>
    <n v="7.2404305642708888E-2"/>
    <n v="7.2404305642708888E-2"/>
  </r>
  <r>
    <x v="9"/>
    <s v="510343"/>
    <s v="Curvelândia"/>
    <n v="1"/>
    <n v="0"/>
    <m/>
    <m/>
    <n v="0"/>
    <n v="1"/>
    <n v="5267"/>
    <n v="0"/>
    <n v="0"/>
    <n v="0"/>
    <n v="0"/>
    <n v="0"/>
  </r>
  <r>
    <x v="9"/>
    <s v="510345"/>
    <s v="Denise"/>
    <n v="1"/>
    <n v="0"/>
    <m/>
    <m/>
    <n v="0"/>
    <n v="1"/>
    <n v="9626"/>
    <n v="0"/>
    <n v="0"/>
    <n v="0"/>
    <n v="0"/>
    <n v="0"/>
  </r>
  <r>
    <x v="9"/>
    <s v="510500"/>
    <s v="Jauru"/>
    <n v="1"/>
    <n v="0"/>
    <m/>
    <m/>
    <n v="0"/>
    <n v="1"/>
    <n v="8377"/>
    <n v="0"/>
    <n v="0"/>
    <n v="0"/>
    <n v="0"/>
    <n v="0"/>
  </r>
  <r>
    <x v="9"/>
    <s v="510523"/>
    <s v="Lambari D'Oeste"/>
    <n v="1"/>
    <n v="0"/>
    <m/>
    <m/>
    <n v="0"/>
    <n v="1"/>
    <n v="6246"/>
    <n v="0"/>
    <n v="0"/>
    <n v="0"/>
    <n v="0"/>
    <n v="0"/>
  </r>
  <r>
    <x v="9"/>
    <s v="510622"/>
    <s v="Nova Mutum"/>
    <n v="2"/>
    <n v="2"/>
    <m/>
    <m/>
    <n v="2"/>
    <n v="0"/>
    <n v="48222"/>
    <n v="0"/>
    <n v="2"/>
    <n v="0"/>
    <n v="6.2212268259300735E-2"/>
    <n v="6.2212268259300735E-2"/>
  </r>
  <r>
    <x v="9"/>
    <s v="510682"/>
    <s v="Porto Esperidião"/>
    <n v="2"/>
    <n v="0"/>
    <m/>
    <m/>
    <n v="0"/>
    <n v="2"/>
    <n v="12176"/>
    <n v="0"/>
    <n v="0"/>
    <n v="0"/>
    <n v="0"/>
    <n v="0"/>
  </r>
  <r>
    <x v="9"/>
    <s v="510706"/>
    <s v="Querência"/>
    <n v="1"/>
    <n v="0"/>
    <m/>
    <m/>
    <n v="0"/>
    <n v="1"/>
    <n v="18386"/>
    <n v="1"/>
    <n v="1"/>
    <n v="8.1583813771347768E-2"/>
    <n v="8.1583813771347768E-2"/>
    <n v="0"/>
  </r>
  <r>
    <x v="9"/>
    <s v="510770"/>
    <s v="Rosário Oeste"/>
    <n v="1"/>
    <n v="0"/>
    <m/>
    <m/>
    <n v="0"/>
    <n v="1"/>
    <n v="16999"/>
    <n v="0"/>
    <n v="0"/>
    <n v="0"/>
    <n v="0"/>
    <n v="0"/>
  </r>
  <r>
    <x v="9"/>
    <s v="510780"/>
    <s v="Santo Antônio do Leverger"/>
    <n v="1"/>
    <n v="0"/>
    <m/>
    <m/>
    <n v="0"/>
    <n v="1"/>
    <n v="17188"/>
    <n v="1"/>
    <n v="1"/>
    <n v="8.7270188503607168E-2"/>
    <n v="8.7270188503607168E-2"/>
    <n v="0"/>
  </r>
  <r>
    <x v="9"/>
    <s v="510790"/>
    <s v="Sinop"/>
    <n v="2"/>
    <n v="2"/>
    <m/>
    <m/>
    <n v="2"/>
    <n v="0"/>
    <n v="148960"/>
    <n v="1"/>
    <n v="3"/>
    <n v="1.0069817400644469E-2"/>
    <n v="3.0209452201933405E-2"/>
    <n v="2.0139634801288935E-2"/>
  </r>
  <r>
    <x v="9"/>
    <s v="510792"/>
    <s v="Sorriso"/>
    <n v="1"/>
    <n v="1"/>
    <m/>
    <m/>
    <n v="1"/>
    <n v="0"/>
    <n v="94941"/>
    <n v="2"/>
    <n v="3"/>
    <n v="3.1598571744557144E-2"/>
    <n v="4.7397857616835716E-2"/>
    <n v="1.5799285872278572E-2"/>
  </r>
  <r>
    <x v="10"/>
    <s v="150030"/>
    <s v="Afuá"/>
    <n v="2"/>
    <n v="0"/>
    <m/>
    <m/>
    <n v="0"/>
    <n v="2"/>
    <n v="39910"/>
    <n v="0"/>
    <n v="0"/>
    <n v="0"/>
    <n v="0"/>
    <n v="0"/>
  </r>
  <r>
    <x v="10"/>
    <s v="150034"/>
    <s v="Água Azul do Norte"/>
    <n v="2"/>
    <n v="0"/>
    <m/>
    <m/>
    <n v="0"/>
    <n v="2"/>
    <n v="27797"/>
    <n v="0"/>
    <n v="0"/>
    <n v="0"/>
    <n v="0"/>
    <n v="0"/>
  </r>
  <r>
    <x v="10"/>
    <s v="150085"/>
    <s v="Anapu"/>
    <n v="1"/>
    <n v="0"/>
    <m/>
    <m/>
    <n v="0"/>
    <n v="1"/>
    <n v="29312"/>
    <n v="0"/>
    <n v="0"/>
    <n v="0"/>
    <n v="0"/>
    <n v="0"/>
  </r>
  <r>
    <x v="10"/>
    <s v="150170"/>
    <s v="Bragança"/>
    <n v="2"/>
    <n v="0"/>
    <m/>
    <m/>
    <n v="0"/>
    <n v="2"/>
    <n v="130122"/>
    <n v="0"/>
    <n v="0"/>
    <n v="0"/>
    <n v="0"/>
    <n v="0"/>
  </r>
  <r>
    <x v="10"/>
    <s v="150178"/>
    <s v="Breu Branco"/>
    <n v="8"/>
    <n v="3"/>
    <m/>
    <m/>
    <n v="3"/>
    <n v="5"/>
    <n v="68597"/>
    <n v="0"/>
    <n v="3"/>
    <n v="0"/>
    <n v="6.5600536466609322E-2"/>
    <n v="6.5600536466609322E-2"/>
  </r>
  <r>
    <x v="10"/>
    <s v="150210"/>
    <s v="Cametá"/>
    <n v="1"/>
    <n v="0"/>
    <m/>
    <m/>
    <n v="0"/>
    <n v="1"/>
    <n v="140814"/>
    <n v="0"/>
    <n v="0"/>
    <n v="0"/>
    <n v="0"/>
    <n v="0"/>
  </r>
  <r>
    <x v="10"/>
    <s v="150240"/>
    <s v="Castanhal"/>
    <n v="16"/>
    <n v="8"/>
    <m/>
    <m/>
    <n v="8"/>
    <n v="8"/>
    <n v="205667"/>
    <n v="0"/>
    <n v="8"/>
    <n v="0"/>
    <n v="5.8346744980964371E-2"/>
    <n v="5.8346744980964371E-2"/>
  </r>
  <r>
    <x v="10"/>
    <s v="150270"/>
    <s v="Conceição do Araguaia"/>
    <n v="1"/>
    <n v="0"/>
    <m/>
    <m/>
    <n v="0"/>
    <n v="1"/>
    <n v="48115"/>
    <n v="0"/>
    <n v="0"/>
    <n v="0"/>
    <n v="0"/>
    <n v="0"/>
  </r>
  <r>
    <x v="10"/>
    <s v="150275"/>
    <s v="Concórdia do Pará"/>
    <n v="2"/>
    <n v="0"/>
    <m/>
    <m/>
    <n v="0"/>
    <n v="2"/>
    <n v="34236"/>
    <n v="0"/>
    <n v="0"/>
    <n v="0"/>
    <n v="0"/>
    <n v="0"/>
  </r>
  <r>
    <x v="10"/>
    <s v="150295"/>
    <s v="Eldorado dos Carajás"/>
    <n v="1"/>
    <n v="1"/>
    <m/>
    <m/>
    <n v="1"/>
    <n v="0"/>
    <n v="34069"/>
    <n v="0"/>
    <n v="1"/>
    <n v="0"/>
    <n v="4.4028295517919515E-2"/>
    <n v="4.4028295517919515E-2"/>
  </r>
  <r>
    <x v="10"/>
    <s v="150304"/>
    <s v="Floresta do Araguaia"/>
    <n v="1"/>
    <n v="0"/>
    <m/>
    <m/>
    <n v="0"/>
    <n v="1"/>
    <n v="20742"/>
    <n v="0"/>
    <n v="0"/>
    <n v="0"/>
    <n v="0"/>
    <n v="0"/>
  </r>
  <r>
    <x v="10"/>
    <s v="150330"/>
    <s v="Igarapé-Miri"/>
    <n v="3"/>
    <n v="0"/>
    <m/>
    <m/>
    <n v="0"/>
    <n v="3"/>
    <n v="63367"/>
    <n v="0"/>
    <n v="0"/>
    <n v="0"/>
    <n v="0"/>
    <n v="0"/>
  </r>
  <r>
    <x v="10"/>
    <s v="150405"/>
    <s v="Mãe do Rio"/>
    <n v="1"/>
    <n v="0"/>
    <m/>
    <m/>
    <n v="0"/>
    <n v="1"/>
    <n v="30389"/>
    <n v="0"/>
    <n v="0"/>
    <n v="0"/>
    <n v="0"/>
    <n v="0"/>
  </r>
  <r>
    <x v="10"/>
    <s v="150420"/>
    <s v="Marabá"/>
    <n v="8"/>
    <n v="0"/>
    <m/>
    <m/>
    <n v="0"/>
    <n v="8"/>
    <n v="287664"/>
    <n v="8"/>
    <n v="8"/>
    <n v="4.1715334556983147E-2"/>
    <n v="4.1715334556983147E-2"/>
    <n v="0"/>
  </r>
  <r>
    <x v="10"/>
    <s v="150442"/>
    <s v="Marituba"/>
    <n v="33"/>
    <n v="2"/>
    <m/>
    <m/>
    <n v="2"/>
    <n v="31"/>
    <n v="135812"/>
    <n v="0"/>
    <n v="2"/>
    <n v="0"/>
    <n v="2.2089358819544665E-2"/>
    <n v="2.2089358819544665E-2"/>
  </r>
  <r>
    <x v="10"/>
    <s v="150500"/>
    <s v="Nova Timboteua"/>
    <n v="2"/>
    <n v="0"/>
    <m/>
    <m/>
    <n v="0"/>
    <n v="2"/>
    <n v="15646"/>
    <n v="0"/>
    <n v="0"/>
    <n v="0"/>
    <n v="0"/>
    <n v="0"/>
  </r>
  <r>
    <x v="10"/>
    <s v="150553"/>
    <s v="Parauapebas"/>
    <n v="3"/>
    <n v="3"/>
    <m/>
    <m/>
    <n v="3"/>
    <n v="0"/>
    <n v="218787"/>
    <n v="13"/>
    <n v="16"/>
    <n v="8.9127781815190113E-2"/>
    <n v="0.10969573146484937"/>
    <n v="2.0567949649659259E-2"/>
  </r>
  <r>
    <x v="10"/>
    <s v="150600"/>
    <s v="Prainha"/>
    <n v="1"/>
    <n v="0"/>
    <m/>
    <m/>
    <n v="0"/>
    <n v="1"/>
    <n v="29827"/>
    <n v="0"/>
    <n v="0"/>
    <n v="0"/>
    <n v="0"/>
    <n v="0"/>
  </r>
  <r>
    <x v="10"/>
    <s v="150613"/>
    <s v="Redenção"/>
    <n v="2"/>
    <n v="1"/>
    <m/>
    <m/>
    <n v="1"/>
    <n v="1"/>
    <n v="86326"/>
    <n v="0"/>
    <n v="1"/>
    <n v="0"/>
    <n v="1.7375993327618564E-2"/>
    <n v="1.7375993327618564E-2"/>
  </r>
  <r>
    <x v="10"/>
    <s v="150616"/>
    <s v="Rio Maria"/>
    <n v="1"/>
    <n v="0"/>
    <m/>
    <m/>
    <n v="0"/>
    <n v="1"/>
    <n v="18208"/>
    <n v="0"/>
    <n v="0"/>
    <n v="0"/>
    <n v="0"/>
    <n v="0"/>
  </r>
  <r>
    <x v="10"/>
    <s v="150618"/>
    <s v="Rondon do Pará"/>
    <n v="6"/>
    <n v="0"/>
    <m/>
    <m/>
    <n v="0"/>
    <n v="6"/>
    <n v="53242"/>
    <n v="0"/>
    <n v="0"/>
    <n v="0"/>
    <n v="0"/>
    <n v="0"/>
  </r>
  <r>
    <x v="10"/>
    <s v="150635"/>
    <s v="Santa Bárbara do Pará"/>
    <n v="1"/>
    <n v="0"/>
    <m/>
    <m/>
    <n v="0"/>
    <n v="1"/>
    <n v="21811"/>
    <n v="0"/>
    <n v="0"/>
    <n v="0"/>
    <n v="0"/>
    <n v="0"/>
  </r>
  <r>
    <x v="10"/>
    <s v="150660"/>
    <s v="Santa Maria do Pará"/>
    <n v="3"/>
    <n v="0"/>
    <m/>
    <m/>
    <n v="0"/>
    <n v="3"/>
    <n v="25127"/>
    <n v="1"/>
    <n v="1"/>
    <n v="5.9696740557965533E-2"/>
    <n v="5.9696740557965533E-2"/>
    <n v="0"/>
  </r>
  <r>
    <x v="10"/>
    <s v="150760"/>
    <s v="São Miguel do Guamá"/>
    <n v="2"/>
    <n v="1"/>
    <m/>
    <m/>
    <n v="1"/>
    <n v="1"/>
    <n v="60268"/>
    <n v="4"/>
    <n v="5"/>
    <n v="9.9555319572575823E-2"/>
    <n v="0.12444414946571979"/>
    <n v="2.4888829893143963E-2"/>
  </r>
  <r>
    <x v="10"/>
    <s v="150800"/>
    <s v="Tomé-Açu"/>
    <n v="3"/>
    <n v="0"/>
    <m/>
    <m/>
    <n v="0"/>
    <n v="3"/>
    <n v="64604"/>
    <n v="0"/>
    <n v="0"/>
    <n v="0"/>
    <n v="0"/>
    <n v="0"/>
  </r>
  <r>
    <x v="10"/>
    <s v="150820"/>
    <s v="Vigia"/>
    <n v="1"/>
    <n v="1"/>
    <m/>
    <m/>
    <n v="1"/>
    <n v="0"/>
    <n v="54650"/>
    <n v="0"/>
    <n v="1"/>
    <n v="0"/>
    <n v="2.7447392497712716E-2"/>
    <n v="2.7447392497712716E-2"/>
  </r>
  <r>
    <x v="11"/>
    <s v="250400"/>
    <s v="Campina Grande"/>
    <n v="9"/>
    <n v="7"/>
    <m/>
    <m/>
    <n v="7"/>
    <n v="2"/>
    <n v="413830"/>
    <n v="0"/>
    <n v="7"/>
    <n v="0"/>
    <n v="2.5372737597564216E-2"/>
    <n v="2.5372737597564216E-2"/>
  </r>
  <r>
    <x v="11"/>
    <s v="250970"/>
    <s v="Monteiro"/>
    <n v="2"/>
    <n v="0"/>
    <m/>
    <m/>
    <n v="0"/>
    <n v="2"/>
    <n v="33638"/>
    <n v="0"/>
    <n v="0"/>
    <n v="0"/>
    <n v="0"/>
    <n v="0"/>
  </r>
  <r>
    <x v="12"/>
    <s v="260090"/>
    <s v="Amaraji"/>
    <n v="1"/>
    <n v="1"/>
    <m/>
    <m/>
    <n v="1"/>
    <n v="0"/>
    <n v="22910"/>
    <n v="0"/>
    <n v="1"/>
    <n v="0"/>
    <n v="6.5473592317765172E-2"/>
    <n v="6.5473592317765172E-2"/>
  </r>
  <r>
    <x v="12"/>
    <s v="260160"/>
    <s v="Belém de São Francisco"/>
    <n v="2"/>
    <n v="0"/>
    <m/>
    <m/>
    <n v="0"/>
    <n v="2"/>
    <n v="20730"/>
    <n v="0"/>
    <n v="0"/>
    <n v="0"/>
    <n v="0"/>
    <n v="0"/>
  </r>
  <r>
    <x v="12"/>
    <s v="260170"/>
    <s v="Belo Jardim"/>
    <n v="16"/>
    <n v="0"/>
    <m/>
    <m/>
    <n v="0"/>
    <n v="16"/>
    <n v="76930"/>
    <n v="0"/>
    <n v="0"/>
    <n v="0"/>
    <n v="0"/>
    <n v="0"/>
  </r>
  <r>
    <x v="12"/>
    <s v="260200"/>
    <s v="Bodocó"/>
    <n v="3"/>
    <n v="0"/>
    <m/>
    <m/>
    <n v="0"/>
    <n v="3"/>
    <n v="38605"/>
    <n v="0"/>
    <n v="0"/>
    <n v="0"/>
    <n v="0"/>
    <n v="0"/>
  </r>
  <r>
    <x v="12"/>
    <s v="260290"/>
    <s v="Cabo de Santo Agostinho"/>
    <n v="2"/>
    <n v="2"/>
    <m/>
    <m/>
    <n v="2"/>
    <n v="0"/>
    <n v="210796"/>
    <n v="3"/>
    <n v="5"/>
    <n v="2.1347653655667091E-2"/>
    <n v="3.5579422759445152E-2"/>
    <n v="1.4231769103778061E-2"/>
  </r>
  <r>
    <x v="12"/>
    <s v="260380"/>
    <s v="Capoeiras"/>
    <n v="1"/>
    <n v="0"/>
    <m/>
    <m/>
    <n v="0"/>
    <n v="1"/>
    <n v="20048"/>
    <n v="0"/>
    <n v="0"/>
    <n v="0"/>
    <n v="0"/>
    <n v="0"/>
  </r>
  <r>
    <x v="12"/>
    <s v="260410"/>
    <s v="Caruaru"/>
    <n v="2"/>
    <n v="2"/>
    <m/>
    <m/>
    <n v="2"/>
    <n v="0"/>
    <n v="369343"/>
    <n v="0"/>
    <n v="2"/>
    <n v="0"/>
    <n v="8.1225310889877431E-3"/>
    <n v="8.1225310889877431E-3"/>
  </r>
  <r>
    <x v="12"/>
    <s v="260520"/>
    <s v="Escada"/>
    <n v="2"/>
    <n v="0"/>
    <m/>
    <m/>
    <n v="0"/>
    <n v="2"/>
    <n v="69701"/>
    <n v="0"/>
    <n v="0"/>
    <n v="0"/>
    <n v="0"/>
    <n v="0"/>
  </r>
  <r>
    <x v="12"/>
    <s v="260570"/>
    <s v="Floresta"/>
    <n v="15"/>
    <n v="0"/>
    <m/>
    <m/>
    <n v="0"/>
    <n v="15"/>
    <n v="33488"/>
    <n v="1"/>
    <n v="1"/>
    <n v="4.4792164357381752E-2"/>
    <n v="4.4792164357381752E-2"/>
    <n v="0"/>
  </r>
  <r>
    <x v="12"/>
    <s v="260580"/>
    <s v="Frei Miguelinho"/>
    <n v="1"/>
    <n v="0"/>
    <m/>
    <m/>
    <n v="0"/>
    <n v="1"/>
    <n v="15633"/>
    <n v="0"/>
    <n v="0"/>
    <n v="0"/>
    <n v="0"/>
    <n v="0"/>
  </r>
  <r>
    <x v="12"/>
    <s v="260620"/>
    <s v="Goiana"/>
    <n v="2"/>
    <n v="0"/>
    <m/>
    <m/>
    <n v="0"/>
    <n v="2"/>
    <n v="80345"/>
    <n v="0"/>
    <n v="0"/>
    <n v="0"/>
    <n v="0"/>
    <n v="0"/>
  </r>
  <r>
    <x v="12"/>
    <s v="260650"/>
    <s v="Iati"/>
    <n v="1"/>
    <n v="0"/>
    <m/>
    <m/>
    <n v="0"/>
    <n v="1"/>
    <n v="19284"/>
    <n v="0"/>
    <n v="0"/>
    <n v="0"/>
    <n v="0"/>
    <n v="0"/>
  </r>
  <r>
    <x v="12"/>
    <s v="260680"/>
    <s v="Igarassu"/>
    <n v="4"/>
    <n v="3"/>
    <m/>
    <m/>
    <n v="3"/>
    <n v="1"/>
    <n v="119690"/>
    <n v="2"/>
    <n v="5"/>
    <n v="2.5064750605731472E-2"/>
    <n v="6.2661876514328682E-2"/>
    <n v="3.7597125908597206E-2"/>
  </r>
  <r>
    <x v="12"/>
    <s v="260720"/>
    <s v="Ipojuca"/>
    <n v="5"/>
    <n v="1"/>
    <m/>
    <m/>
    <n v="1"/>
    <n v="4"/>
    <n v="99101"/>
    <n v="0"/>
    <n v="1"/>
    <n v="0"/>
    <n v="1.5136073298957629E-2"/>
    <n v="1.5136073298957629E-2"/>
  </r>
  <r>
    <x v="12"/>
    <s v="260890"/>
    <s v="Limoeiro"/>
    <n v="1"/>
    <n v="0"/>
    <m/>
    <m/>
    <n v="0"/>
    <n v="1"/>
    <n v="56149"/>
    <n v="1"/>
    <n v="1"/>
    <n v="2.6714634276656754E-2"/>
    <n v="2.6714634276656754E-2"/>
    <n v="0"/>
  </r>
  <r>
    <x v="12"/>
    <s v="260960"/>
    <s v="Olinda"/>
    <n v="1"/>
    <n v="1"/>
    <m/>
    <m/>
    <n v="1"/>
    <n v="0"/>
    <n v="393734"/>
    <n v="2"/>
    <n v="3"/>
    <n v="7.6193572310239909E-3"/>
    <n v="1.1429035846535986E-2"/>
    <n v="3.809678615511995E-3"/>
  </r>
  <r>
    <x v="12"/>
    <s v="261070"/>
    <s v="Paulista"/>
    <n v="3"/>
    <n v="3"/>
    <m/>
    <m/>
    <n v="3"/>
    <n v="0"/>
    <n v="336919"/>
    <n v="3"/>
    <n v="6"/>
    <n v="1.3356326001205038E-2"/>
    <n v="2.6712652002410076E-2"/>
    <n v="1.3356326001205038E-2"/>
  </r>
  <r>
    <x v="12"/>
    <s v="261160"/>
    <s v="Recife"/>
    <n v="5"/>
    <n v="0"/>
    <m/>
    <m/>
    <n v="0"/>
    <n v="5"/>
    <n v="1661017"/>
    <n v="0"/>
    <n v="0"/>
    <n v="0"/>
    <n v="0"/>
    <n v="0"/>
  </r>
  <r>
    <x v="12"/>
    <s v="261220"/>
    <s v="Salgueiro"/>
    <n v="1"/>
    <n v="1"/>
    <m/>
    <m/>
    <n v="1"/>
    <n v="0"/>
    <n v="61561"/>
    <n v="0"/>
    <n v="1"/>
    <n v="0"/>
    <n v="2.436607592469258E-2"/>
    <n v="2.436607592469258E-2"/>
  </r>
  <r>
    <x v="12"/>
    <s v="261240"/>
    <s v="Sanharó"/>
    <n v="1"/>
    <n v="0"/>
    <m/>
    <m/>
    <n v="0"/>
    <n v="1"/>
    <n v="27308"/>
    <n v="0"/>
    <n v="0"/>
    <n v="0"/>
    <n v="0"/>
    <n v="0"/>
  </r>
  <r>
    <x v="12"/>
    <s v="261255"/>
    <s v="Santa Filomena"/>
    <n v="2"/>
    <n v="1"/>
    <m/>
    <m/>
    <n v="1"/>
    <n v="1"/>
    <n v="14645"/>
    <n v="0"/>
    <n v="1"/>
    <n v="0"/>
    <n v="0.10242403550699898"/>
    <n v="0.10242403550699898"/>
  </r>
  <r>
    <x v="12"/>
    <s v="261310"/>
    <s v="São Caitano"/>
    <n v="1"/>
    <n v="0"/>
    <m/>
    <m/>
    <n v="0"/>
    <n v="1"/>
    <n v="37488"/>
    <n v="0"/>
    <n v="0"/>
    <n v="0"/>
    <n v="0"/>
    <n v="0"/>
  </r>
  <r>
    <x v="12"/>
    <s v="261390"/>
    <s v="Serra Talhada"/>
    <n v="1"/>
    <n v="0"/>
    <m/>
    <m/>
    <n v="0"/>
    <n v="1"/>
    <n v="87467"/>
    <n v="2"/>
    <n v="2"/>
    <n v="3.4298649776487132E-2"/>
    <n v="3.4298649776487132E-2"/>
    <n v="0"/>
  </r>
  <r>
    <x v="12"/>
    <s v="261640"/>
    <s v="Vitória de Santo Antão"/>
    <n v="4"/>
    <n v="4"/>
    <m/>
    <m/>
    <n v="4"/>
    <n v="0"/>
    <n v="140389"/>
    <n v="0"/>
    <n v="4"/>
    <n v="0"/>
    <n v="4.2738391184494511E-2"/>
    <n v="4.2738391184494511E-2"/>
  </r>
  <r>
    <x v="13"/>
    <s v="410060"/>
    <s v="Alto Paraná"/>
    <n v="4"/>
    <n v="0"/>
    <m/>
    <m/>
    <n v="0"/>
    <n v="4"/>
    <n v="14945"/>
    <n v="0"/>
    <n v="0"/>
    <n v="0"/>
    <n v="0"/>
    <n v="0"/>
  </r>
  <r>
    <x v="13"/>
    <s v="410160"/>
    <s v="Arapoti"/>
    <n v="2"/>
    <n v="2"/>
    <m/>
    <m/>
    <n v="2"/>
    <n v="0"/>
    <n v="28480"/>
    <n v="0"/>
    <n v="2"/>
    <n v="0"/>
    <n v="0.10533707865168539"/>
    <n v="0.10533707865168539"/>
  </r>
  <r>
    <x v="13"/>
    <s v="410240"/>
    <s v="Bandeirantes"/>
    <n v="2"/>
    <n v="1"/>
    <m/>
    <m/>
    <n v="1"/>
    <n v="1"/>
    <n v="31061"/>
    <n v="0"/>
    <n v="1"/>
    <n v="0"/>
    <n v="4.8292070442033416E-2"/>
    <n v="4.8292070442033416E-2"/>
  </r>
  <r>
    <x v="13"/>
    <s v="410290"/>
    <s v="Bituruna"/>
    <n v="2"/>
    <n v="1"/>
    <m/>
    <m/>
    <n v="1"/>
    <n v="1"/>
    <n v="16411"/>
    <n v="0"/>
    <n v="1"/>
    <n v="0"/>
    <n v="9.1402108341965757E-2"/>
    <n v="9.1402108341965757E-2"/>
  </r>
  <r>
    <x v="13"/>
    <s v="410310"/>
    <s v="Bocaiúva do Sul"/>
    <n v="1"/>
    <n v="1"/>
    <m/>
    <m/>
    <n v="1"/>
    <n v="0"/>
    <n v="13308"/>
    <n v="0"/>
    <n v="1"/>
    <n v="0"/>
    <n v="0.1127141568981064"/>
    <n v="0.1127141568981064"/>
  </r>
  <r>
    <x v="13"/>
    <s v="410425"/>
    <s v="Campo Magro"/>
    <n v="1"/>
    <n v="0"/>
    <m/>
    <m/>
    <n v="0"/>
    <n v="1"/>
    <n v="30151"/>
    <n v="0"/>
    <n v="0"/>
    <n v="0"/>
    <n v="0"/>
    <n v="0"/>
  </r>
  <r>
    <x v="13"/>
    <s v="410442"/>
    <s v="Candói"/>
    <n v="1"/>
    <n v="0"/>
    <m/>
    <m/>
    <n v="0"/>
    <n v="1"/>
    <n v="16126"/>
    <n v="0"/>
    <n v="0"/>
    <n v="0"/>
    <n v="0"/>
    <n v="0"/>
  </r>
  <r>
    <x v="13"/>
    <s v="410470"/>
    <s v="Carlópolis"/>
    <n v="2"/>
    <n v="0"/>
    <m/>
    <m/>
    <n v="0"/>
    <n v="2"/>
    <n v="14391"/>
    <n v="0"/>
    <n v="0"/>
    <n v="0"/>
    <n v="0"/>
    <n v="0"/>
  </r>
  <r>
    <x v="13"/>
    <s v="410480"/>
    <s v="Cascavel"/>
    <n v="10"/>
    <n v="5"/>
    <m/>
    <m/>
    <n v="5"/>
    <n v="5"/>
    <n v="336073"/>
    <n v="27"/>
    <n v="32"/>
    <n v="0.12050953215521627"/>
    <n v="0.14282611218396002"/>
    <n v="2.2316580028743746E-2"/>
  </r>
  <r>
    <x v="13"/>
    <s v="410620"/>
    <s v="Contenda"/>
    <n v="2"/>
    <n v="1"/>
    <m/>
    <m/>
    <n v="1"/>
    <n v="1"/>
    <n v="19082"/>
    <n v="0"/>
    <n v="1"/>
    <n v="0"/>
    <n v="7.8608112357195267E-2"/>
    <n v="7.8608112357195267E-2"/>
  </r>
  <r>
    <x v="13"/>
    <s v="410690"/>
    <s v="Curitiba"/>
    <n v="22"/>
    <n v="22"/>
    <m/>
    <m/>
    <n v="22"/>
    <n v="0"/>
    <n v="1963726"/>
    <n v="163"/>
    <n v="185"/>
    <n v="0.12450820531988678"/>
    <n v="0.14131299376796966"/>
    <n v="1.6804788448082877E-2"/>
  </r>
  <r>
    <x v="13"/>
    <s v="410720"/>
    <s v="Dois Vizinhos"/>
    <n v="2"/>
    <n v="0"/>
    <m/>
    <m/>
    <n v="0"/>
    <n v="2"/>
    <n v="41424"/>
    <n v="0"/>
    <n v="0"/>
    <n v="0"/>
    <n v="0"/>
    <n v="0"/>
  </r>
  <r>
    <x v="13"/>
    <s v="410790"/>
    <s v="Floresta"/>
    <n v="1"/>
    <n v="0"/>
    <m/>
    <m/>
    <n v="0"/>
    <n v="1"/>
    <n v="6926"/>
    <n v="1"/>
    <n v="1"/>
    <n v="0.21657522379439792"/>
    <n v="0.21657522379439792"/>
    <n v="0"/>
  </r>
  <r>
    <x v="13"/>
    <s v="410860"/>
    <s v="Goioerê"/>
    <n v="1"/>
    <n v="0"/>
    <m/>
    <m/>
    <n v="0"/>
    <n v="1"/>
    <n v="28734"/>
    <n v="0"/>
    <n v="0"/>
    <n v="0"/>
    <n v="0"/>
    <n v="0"/>
  </r>
  <r>
    <x v="13"/>
    <s v="411010"/>
    <s v="Imbituva"/>
    <n v="1"/>
    <n v="0"/>
    <m/>
    <m/>
    <n v="0"/>
    <n v="1"/>
    <n v="33306"/>
    <n v="0"/>
    <n v="0"/>
    <n v="0"/>
    <n v="0"/>
    <n v="0"/>
  </r>
  <r>
    <x v="13"/>
    <s v="411050"/>
    <s v="Ipiranga"/>
    <n v="1"/>
    <n v="1"/>
    <m/>
    <m/>
    <n v="1"/>
    <n v="0"/>
    <n v="15327"/>
    <n v="0"/>
    <n v="1"/>
    <n v="0"/>
    <n v="9.7866510080250532E-2"/>
    <n v="9.7866510080250532E-2"/>
  </r>
  <r>
    <x v="13"/>
    <s v="411125"/>
    <s v="Itaperuçu"/>
    <n v="1"/>
    <n v="0"/>
    <m/>
    <m/>
    <n v="0"/>
    <n v="1"/>
    <n v="29493"/>
    <n v="0"/>
    <n v="0"/>
    <n v="0"/>
    <n v="0"/>
    <n v="0"/>
  </r>
  <r>
    <x v="13"/>
    <s v="411140"/>
    <s v="Ivaí"/>
    <n v="2"/>
    <n v="2"/>
    <m/>
    <m/>
    <n v="2"/>
    <n v="0"/>
    <n v="14049"/>
    <n v="0"/>
    <n v="2"/>
    <n v="0"/>
    <n v="0.21353833013025839"/>
    <n v="0.21353833013025839"/>
  </r>
  <r>
    <x v="13"/>
    <s v="411320"/>
    <s v="Lapa"/>
    <n v="1"/>
    <n v="0"/>
    <m/>
    <m/>
    <n v="0"/>
    <n v="1"/>
    <n v="48651"/>
    <n v="2"/>
    <n v="2"/>
    <n v="6.1663686255164336E-2"/>
    <n v="6.1663686255164336E-2"/>
    <n v="0"/>
  </r>
  <r>
    <x v="13"/>
    <s v="411370"/>
    <s v="Londrina"/>
    <n v="15"/>
    <n v="2"/>
    <m/>
    <m/>
    <n v="2"/>
    <n v="13"/>
    <n v="580870"/>
    <n v="5"/>
    <n v="7"/>
    <n v="1.2911666982285193E-2"/>
    <n v="1.8076333775199269E-2"/>
    <n v="5.1646667929140765E-3"/>
  </r>
  <r>
    <x v="13"/>
    <s v="411373"/>
    <s v="Luiziana"/>
    <n v="2"/>
    <n v="0"/>
    <m/>
    <m/>
    <n v="0"/>
    <n v="2"/>
    <n v="7217"/>
    <n v="0"/>
    <n v="0"/>
    <n v="0"/>
    <n v="0"/>
    <n v="0"/>
  </r>
  <r>
    <x v="13"/>
    <s v="411410"/>
    <s v="Mandaguaçu"/>
    <n v="2"/>
    <n v="0"/>
    <m/>
    <m/>
    <n v="0"/>
    <n v="2"/>
    <n v="23373"/>
    <n v="1"/>
    <n v="1"/>
    <n v="6.4176614041843147E-2"/>
    <n v="6.4176614041843147E-2"/>
    <n v="0"/>
  </r>
  <r>
    <x v="13"/>
    <s v="411520"/>
    <s v="Maringá"/>
    <n v="8"/>
    <n v="0"/>
    <m/>
    <m/>
    <n v="0"/>
    <n v="8"/>
    <n v="436472"/>
    <n v="6"/>
    <n v="6"/>
    <n v="2.0619879396616508E-2"/>
    <n v="2.0619879396616508E-2"/>
    <n v="0"/>
  </r>
  <r>
    <x v="13"/>
    <s v="411535"/>
    <s v="Maripá"/>
    <n v="2"/>
    <n v="0"/>
    <m/>
    <m/>
    <n v="0"/>
    <n v="2"/>
    <n v="5562"/>
    <n v="0"/>
    <n v="0"/>
    <n v="0"/>
    <n v="0"/>
    <n v="0"/>
  </r>
  <r>
    <x v="13"/>
    <s v="411570"/>
    <s v="Matinhos"/>
    <n v="18"/>
    <n v="0"/>
    <m/>
    <m/>
    <n v="0"/>
    <n v="18"/>
    <n v="35705"/>
    <n v="0"/>
    <n v="0"/>
    <n v="0"/>
    <n v="0"/>
    <n v="0"/>
  </r>
  <r>
    <x v="13"/>
    <s v="411585"/>
    <s v="Mercedes"/>
    <n v="1"/>
    <n v="0"/>
    <m/>
    <m/>
    <n v="0"/>
    <n v="1"/>
    <n v="5617"/>
    <n v="0"/>
    <n v="0"/>
    <n v="0"/>
    <n v="0"/>
    <n v="0"/>
  </r>
  <r>
    <x v="13"/>
    <s v="411620"/>
    <s v="Morretes"/>
    <n v="1"/>
    <n v="0"/>
    <m/>
    <m/>
    <n v="0"/>
    <n v="1"/>
    <n v="16485"/>
    <n v="0"/>
    <n v="0"/>
    <n v="0"/>
    <n v="0"/>
    <n v="0"/>
  </r>
  <r>
    <x v="13"/>
    <s v="411790"/>
    <s v="Palotina"/>
    <n v="1"/>
    <n v="1"/>
    <m/>
    <m/>
    <n v="1"/>
    <n v="0"/>
    <n v="32389"/>
    <n v="0"/>
    <n v="1"/>
    <n v="0"/>
    <n v="4.6312019512797557E-2"/>
    <n v="4.6312019512797557E-2"/>
  </r>
  <r>
    <x v="13"/>
    <s v="411820"/>
    <s v="Paranaguá"/>
    <n v="2"/>
    <n v="1"/>
    <m/>
    <m/>
    <n v="1"/>
    <n v="1"/>
    <n v="157378"/>
    <n v="0"/>
    <n v="1"/>
    <n v="0"/>
    <n v="9.5311924157124878E-3"/>
    <n v="9.5311924157124878E-3"/>
  </r>
  <r>
    <x v="13"/>
    <s v="411870"/>
    <s v="Paulo Frontin"/>
    <n v="1"/>
    <n v="1"/>
    <m/>
    <m/>
    <n v="1"/>
    <n v="0"/>
    <n v="7418"/>
    <n v="0"/>
    <n v="1"/>
    <n v="0"/>
    <n v="0.20221083850094365"/>
    <n v="0.20221083850094365"/>
  </r>
  <r>
    <x v="13"/>
    <s v="411910"/>
    <s v="Piên"/>
    <n v="2"/>
    <n v="1"/>
    <m/>
    <m/>
    <n v="1"/>
    <n v="1"/>
    <n v="13015"/>
    <n v="0"/>
    <n v="1"/>
    <n v="0"/>
    <n v="0.1152516327314637"/>
    <n v="0.1152516327314637"/>
  </r>
  <r>
    <x v="13"/>
    <s v="411940"/>
    <s v="Piraí do Sul"/>
    <n v="1"/>
    <n v="1"/>
    <m/>
    <m/>
    <n v="1"/>
    <n v="0"/>
    <n v="25779"/>
    <n v="0"/>
    <n v="1"/>
    <n v="0"/>
    <n v="5.8186896310950774E-2"/>
    <n v="5.8186896310950774E-2"/>
  </r>
  <r>
    <x v="13"/>
    <s v="411970"/>
    <s v="Planaltina do Paraná"/>
    <n v="1"/>
    <n v="0"/>
    <m/>
    <m/>
    <n v="0"/>
    <n v="1"/>
    <n v="4281"/>
    <n v="0"/>
    <n v="0"/>
    <n v="0"/>
    <n v="0"/>
    <n v="0"/>
  </r>
  <r>
    <x v="13"/>
    <s v="412030"/>
    <s v="Porto Vitória"/>
    <n v="2"/>
    <n v="2"/>
    <m/>
    <m/>
    <n v="2"/>
    <n v="0"/>
    <n v="4057"/>
    <n v="0"/>
    <n v="2"/>
    <n v="0"/>
    <n v="0.7394626571358146"/>
    <n v="0.7394626571358146"/>
  </r>
  <r>
    <x v="13"/>
    <s v="412230"/>
    <s v="Rio Negro"/>
    <n v="2"/>
    <n v="2"/>
    <m/>
    <m/>
    <n v="2"/>
    <n v="0"/>
    <n v="34645"/>
    <n v="0"/>
    <n v="2"/>
    <n v="0"/>
    <n v="8.6592581902150384E-2"/>
    <n v="8.6592581902150384E-2"/>
  </r>
  <r>
    <x v="13"/>
    <s v="412270"/>
    <s v="Sabáudia"/>
    <n v="2"/>
    <n v="0"/>
    <m/>
    <m/>
    <n v="0"/>
    <n v="2"/>
    <n v="6954"/>
    <n v="0"/>
    <n v="0"/>
    <n v="0"/>
    <n v="0"/>
    <n v="0"/>
  </r>
  <r>
    <x v="13"/>
    <s v="412390"/>
    <s v="Santa Mariana"/>
    <n v="2"/>
    <n v="0"/>
    <m/>
    <m/>
    <n v="0"/>
    <n v="2"/>
    <n v="11523"/>
    <n v="0"/>
    <n v="0"/>
    <n v="0"/>
    <n v="0"/>
    <n v="0"/>
  </r>
  <r>
    <x v="13"/>
    <s v="412550"/>
    <s v="São José dos Pinhais"/>
    <n v="15"/>
    <n v="15"/>
    <m/>
    <m/>
    <n v="15"/>
    <n v="0"/>
    <n v="334620"/>
    <n v="11"/>
    <n v="26"/>
    <n v="4.9309664694280081E-2"/>
    <n v="0.11655011655011654"/>
    <n v="6.7240451855836464E-2"/>
  </r>
  <r>
    <x v="13"/>
    <s v="412575"/>
    <s v="São Pedro do Iguaçu"/>
    <n v="1"/>
    <n v="0"/>
    <m/>
    <m/>
    <n v="0"/>
    <n v="1"/>
    <n v="5745"/>
    <n v="0"/>
    <n v="0"/>
    <n v="0"/>
    <n v="0"/>
    <n v="0"/>
  </r>
  <r>
    <x v="13"/>
    <s v="412667"/>
    <s v="Tamarana"/>
    <n v="1"/>
    <n v="0"/>
    <m/>
    <m/>
    <n v="0"/>
    <n v="1"/>
    <n v="15277"/>
    <n v="0"/>
    <n v="0"/>
    <n v="0"/>
    <n v="0"/>
    <n v="0"/>
  </r>
  <r>
    <x v="13"/>
    <s v="412720"/>
    <s v="Terra Boa"/>
    <n v="1"/>
    <n v="0"/>
    <m/>
    <m/>
    <n v="0"/>
    <n v="1"/>
    <n v="17304"/>
    <n v="0"/>
    <n v="0"/>
    <n v="0"/>
    <n v="0"/>
    <n v="0"/>
  </r>
  <r>
    <x v="13"/>
    <s v="412760"/>
    <s v="Tijucas do Sul"/>
    <n v="2"/>
    <n v="2"/>
    <m/>
    <m/>
    <n v="2"/>
    <n v="0"/>
    <n v="17295"/>
    <n v="0"/>
    <n v="2"/>
    <n v="0"/>
    <n v="0.17346053772766695"/>
    <n v="0.17346053772766695"/>
  </r>
  <r>
    <x v="13"/>
    <s v="412770"/>
    <s v="Toledo"/>
    <n v="3"/>
    <n v="3"/>
    <m/>
    <m/>
    <n v="3"/>
    <n v="0"/>
    <n v="144601"/>
    <n v="8"/>
    <n v="11"/>
    <n v="8.2986977960041772E-2"/>
    <n v="0.11410709469505743"/>
    <n v="3.1120116735015663E-2"/>
  </r>
  <r>
    <x v="14"/>
    <s v="330045"/>
    <s v="Belford Roxo"/>
    <n v="160"/>
    <n v="10"/>
    <m/>
    <m/>
    <n v="10"/>
    <n v="150"/>
    <n v="515239"/>
    <n v="0"/>
    <n v="10"/>
    <n v="0"/>
    <n v="2.9112703036843095E-2"/>
    <n v="2.9112703036843095E-2"/>
  </r>
  <r>
    <x v="14"/>
    <s v="330060"/>
    <s v="Bom Jesus do Itabapoana"/>
    <n v="1"/>
    <n v="0"/>
    <m/>
    <m/>
    <n v="0"/>
    <n v="1"/>
    <n v="37306"/>
    <n v="0"/>
    <n v="0"/>
    <n v="0"/>
    <n v="0"/>
    <n v="0"/>
  </r>
  <r>
    <x v="14"/>
    <s v="330170"/>
    <s v="Duque de Caxias"/>
    <n v="10"/>
    <n v="10"/>
    <m/>
    <m/>
    <n v="10"/>
    <n v="0"/>
    <n v="929449"/>
    <n v="0"/>
    <n v="10"/>
    <n v="0"/>
    <n v="1.6138593941141473E-2"/>
    <n v="1.6138593941141473E-2"/>
  </r>
  <r>
    <x v="14"/>
    <s v="330185"/>
    <s v="Guapimirim"/>
    <n v="1"/>
    <n v="0"/>
    <m/>
    <m/>
    <n v="0"/>
    <n v="1"/>
    <n v="62225"/>
    <n v="1"/>
    <n v="1"/>
    <n v="2.4106066693451184E-2"/>
    <n v="2.4106066693451184E-2"/>
    <n v="0"/>
  </r>
  <r>
    <x v="14"/>
    <s v="330210"/>
    <s v="Itaocara"/>
    <n v="1"/>
    <n v="0"/>
    <m/>
    <m/>
    <n v="0"/>
    <n v="1"/>
    <n v="23211"/>
    <n v="1"/>
    <n v="1"/>
    <n v="6.4624531472146821E-2"/>
    <n v="6.4624531472146821E-2"/>
    <n v="0"/>
  </r>
  <r>
    <x v="14"/>
    <s v="330220"/>
    <s v="Itaperuna"/>
    <n v="9"/>
    <n v="1"/>
    <m/>
    <m/>
    <n v="1"/>
    <n v="8"/>
    <n v="104354"/>
    <n v="4"/>
    <n v="5"/>
    <n v="5.7496598117944692E-2"/>
    <n v="7.1870747647430858E-2"/>
    <n v="1.4374149529486166E-2"/>
  </r>
  <r>
    <x v="14"/>
    <s v="330350"/>
    <s v="Nova Iguaçu"/>
    <n v="23"/>
    <n v="23"/>
    <m/>
    <m/>
    <n v="23"/>
    <n v="0"/>
    <n v="825388"/>
    <n v="0"/>
    <n v="23"/>
    <n v="0"/>
    <n v="4.1798523845754963E-2"/>
    <n v="4.1798523845754963E-2"/>
  </r>
  <r>
    <x v="14"/>
    <s v="330452"/>
    <s v="Rio das Ostras"/>
    <n v="3"/>
    <n v="3"/>
    <m/>
    <m/>
    <n v="3"/>
    <n v="0"/>
    <n v="159529"/>
    <n v="0"/>
    <n v="3"/>
    <n v="0"/>
    <n v="2.820803741012606E-2"/>
    <n v="2.820803741012606E-2"/>
  </r>
  <r>
    <x v="14"/>
    <s v="330580"/>
    <s v="Teresópolis"/>
    <n v="5"/>
    <n v="3"/>
    <m/>
    <m/>
    <n v="3"/>
    <n v="2"/>
    <n v="185820"/>
    <n v="6"/>
    <n v="9"/>
    <n v="4.8433968356474004E-2"/>
    <n v="7.2650952534711016E-2"/>
    <n v="2.4216984178237012E-2"/>
  </r>
  <r>
    <x v="14"/>
    <s v="330600"/>
    <s v="Três Rios"/>
    <n v="4"/>
    <n v="4"/>
    <m/>
    <m/>
    <n v="4"/>
    <n v="0"/>
    <n v="82468"/>
    <n v="0"/>
    <n v="4"/>
    <n v="0"/>
    <n v="7.2755493039724506E-2"/>
    <n v="7.2755493039724506E-2"/>
  </r>
  <r>
    <x v="14"/>
    <s v="330610"/>
    <s v="Valença"/>
    <n v="1"/>
    <n v="1"/>
    <m/>
    <m/>
    <n v="1"/>
    <n v="0"/>
    <n v="77202"/>
    <n v="3"/>
    <n v="4"/>
    <n v="5.828864537188156E-2"/>
    <n v="7.7718193829175414E-2"/>
    <n v="1.9429548457293853E-2"/>
  </r>
  <r>
    <x v="15"/>
    <s v="240145"/>
    <s v="Baraúna"/>
    <n v="3"/>
    <n v="1"/>
    <m/>
    <m/>
    <n v="1"/>
    <n v="2"/>
    <n v="29112"/>
    <n v="1"/>
    <n v="2"/>
    <n v="5.1525144270403958E-2"/>
    <n v="0.10305028854080792"/>
    <n v="5.1525144270403958E-2"/>
  </r>
  <r>
    <x v="15"/>
    <s v="240800"/>
    <s v="Mossoró"/>
    <n v="14"/>
    <n v="0"/>
    <m/>
    <m/>
    <n v="0"/>
    <n v="14"/>
    <n v="303792"/>
    <n v="0"/>
    <n v="0"/>
    <n v="0"/>
    <n v="0"/>
    <n v="0"/>
  </r>
  <r>
    <x v="15"/>
    <s v="240810"/>
    <s v="Natal"/>
    <n v="10"/>
    <n v="8"/>
    <m/>
    <m/>
    <n v="8"/>
    <n v="2"/>
    <n v="896708"/>
    <n v="7"/>
    <n v="15"/>
    <n v="1.1709497406067528E-2"/>
    <n v="2.5091780155858986E-2"/>
    <n v="1.3382282749791459E-2"/>
  </r>
  <r>
    <x v="15"/>
    <s v="241250"/>
    <s v="São Miguel"/>
    <n v="4"/>
    <n v="0"/>
    <m/>
    <m/>
    <n v="0"/>
    <n v="4"/>
    <n v="23789"/>
    <n v="0"/>
    <n v="0"/>
    <n v="0"/>
    <n v="0"/>
    <n v="0"/>
  </r>
  <r>
    <x v="16"/>
    <s v="110140"/>
    <s v="Monte Negro"/>
    <n v="2"/>
    <n v="2"/>
    <m/>
    <m/>
    <n v="2"/>
    <n v="0"/>
    <n v="16158"/>
    <n v="0"/>
    <n v="2"/>
    <n v="0"/>
    <n v="0.18566654288897141"/>
    <n v="0.18566654288897141"/>
  </r>
  <r>
    <x v="16"/>
    <s v="110020"/>
    <s v="Porto Velho"/>
    <n v="8"/>
    <n v="7"/>
    <m/>
    <m/>
    <n v="7"/>
    <n v="1"/>
    <n v="548952"/>
    <n v="6"/>
    <n v="13"/>
    <n v="1.6394876054737027E-2"/>
    <n v="3.5522231451930224E-2"/>
    <n v="1.9127355397193197E-2"/>
  </r>
  <r>
    <x v="16"/>
    <s v="110025"/>
    <s v="Presidente Médici"/>
    <n v="1"/>
    <n v="0"/>
    <m/>
    <m/>
    <n v="0"/>
    <n v="1"/>
    <n v="18165"/>
    <n v="0"/>
    <n v="0"/>
    <n v="0"/>
    <n v="0"/>
    <n v="0"/>
  </r>
  <r>
    <x v="17"/>
    <s v="430105"/>
    <s v="Arroio do Sal"/>
    <n v="1"/>
    <n v="1"/>
    <m/>
    <m/>
    <n v="1"/>
    <n v="0"/>
    <n v="10483"/>
    <n v="0"/>
    <n v="1"/>
    <n v="0"/>
    <n v="0.14308881045502242"/>
    <n v="0.14308881045502242"/>
  </r>
  <r>
    <x v="17"/>
    <s v="430130"/>
    <s v="Arroio Grande"/>
    <n v="1"/>
    <n v="0"/>
    <m/>
    <m/>
    <n v="0"/>
    <n v="1"/>
    <n v="18185"/>
    <n v="3"/>
    <n v="3"/>
    <n v="0.24745669507836129"/>
    <n v="0.24745669507836129"/>
    <n v="0"/>
  </r>
  <r>
    <x v="17"/>
    <s v="430175"/>
    <s v="Barão do Triunfo"/>
    <n v="1"/>
    <n v="0"/>
    <m/>
    <m/>
    <n v="0"/>
    <n v="1"/>
    <n v="7550"/>
    <n v="0"/>
    <n v="0"/>
    <n v="0"/>
    <n v="0"/>
    <n v="0"/>
  </r>
  <r>
    <x v="17"/>
    <s v="430200"/>
    <s v="Barros Cassal"/>
    <n v="1"/>
    <n v="1"/>
    <m/>
    <m/>
    <n v="1"/>
    <n v="0"/>
    <n v="11167"/>
    <n v="0"/>
    <n v="1"/>
    <n v="0"/>
    <n v="0.13432434852690964"/>
    <n v="0.13432434852690964"/>
  </r>
  <r>
    <x v="17"/>
    <s v="430210"/>
    <s v="Bento Gonçalves"/>
    <n v="22"/>
    <n v="0"/>
    <m/>
    <m/>
    <n v="0"/>
    <n v="22"/>
    <n v="123090"/>
    <n v="6"/>
    <n v="6"/>
    <n v="7.3117231294174995E-2"/>
    <n v="7.3117231294174995E-2"/>
    <n v="0"/>
  </r>
  <r>
    <x v="17"/>
    <s v="430235"/>
    <s v="Bom Princípio"/>
    <n v="2"/>
    <n v="0"/>
    <m/>
    <m/>
    <n v="0"/>
    <n v="2"/>
    <n v="14446"/>
    <n v="0"/>
    <n v="0"/>
    <n v="0"/>
    <n v="0"/>
    <n v="0"/>
  </r>
  <r>
    <x v="17"/>
    <s v="430300"/>
    <s v="Cachoeira do Sul"/>
    <n v="10"/>
    <n v="10"/>
    <m/>
    <m/>
    <n v="10"/>
    <n v="0"/>
    <n v="81552"/>
    <n v="0"/>
    <n v="10"/>
    <n v="0"/>
    <n v="0.18393172454384932"/>
    <n v="0.18393172454384932"/>
  </r>
  <r>
    <x v="17"/>
    <s v="430350"/>
    <s v="Camaquã"/>
    <n v="1"/>
    <n v="1"/>
    <m/>
    <m/>
    <n v="1"/>
    <n v="0"/>
    <n v="66686"/>
    <n v="2"/>
    <n v="3"/>
    <n v="4.4986953783402811E-2"/>
    <n v="6.7480430675104217E-2"/>
    <n v="2.2493476891701406E-2"/>
  </r>
  <r>
    <x v="17"/>
    <s v="430420"/>
    <s v="Candelária"/>
    <n v="9"/>
    <n v="9"/>
    <m/>
    <m/>
    <n v="9"/>
    <n v="0"/>
    <n v="31475"/>
    <n v="3"/>
    <n v="12"/>
    <n v="0.14297061159650518"/>
    <n v="0.5718824463860207"/>
    <n v="0.42891183478951556"/>
  </r>
  <r>
    <x v="17"/>
    <s v="430450"/>
    <s v="Canguçu"/>
    <n v="4"/>
    <n v="0"/>
    <m/>
    <m/>
    <n v="0"/>
    <n v="4"/>
    <n v="56370"/>
    <n v="10"/>
    <n v="10"/>
    <n v="0.26609898882384247"/>
    <n v="0.26609898882384247"/>
    <n v="0"/>
  </r>
  <r>
    <x v="17"/>
    <s v="430463"/>
    <s v="Capão da Canoa"/>
    <n v="4"/>
    <n v="0"/>
    <m/>
    <m/>
    <n v="0"/>
    <n v="4"/>
    <n v="55009"/>
    <n v="0"/>
    <n v="0"/>
    <n v="0"/>
    <n v="0"/>
    <n v="0"/>
  </r>
  <r>
    <x v="17"/>
    <s v="430468"/>
    <s v="Capela de Santana"/>
    <n v="1"/>
    <n v="1"/>
    <m/>
    <m/>
    <n v="1"/>
    <n v="0"/>
    <n v="12183"/>
    <n v="2"/>
    <n v="3"/>
    <n v="0.24624476729869491"/>
    <n v="0.36936715094804234"/>
    <n v="0.12312238364934744"/>
  </r>
  <r>
    <x v="17"/>
    <s v="430495"/>
    <s v="Caseiros"/>
    <n v="1"/>
    <n v="0"/>
    <m/>
    <m/>
    <n v="0"/>
    <n v="1"/>
    <n v="3228"/>
    <n v="0"/>
    <n v="0"/>
    <n v="0"/>
    <n v="0"/>
    <n v="0"/>
  </r>
  <r>
    <x v="17"/>
    <s v="430510"/>
    <s v="Caxias do Sul"/>
    <n v="2"/>
    <n v="2"/>
    <m/>
    <m/>
    <n v="2"/>
    <n v="0"/>
    <n v="523716"/>
    <n v="27"/>
    <n v="29"/>
    <n v="7.7331989093325393E-2"/>
    <n v="8.3060284581719865E-2"/>
    <n v="5.728295488394472E-3"/>
  </r>
  <r>
    <x v="17"/>
    <s v="430640"/>
    <s v="Dois Irmãos"/>
    <n v="1"/>
    <n v="0"/>
    <m/>
    <m/>
    <n v="0"/>
    <n v="1"/>
    <n v="33547"/>
    <n v="0"/>
    <n v="0"/>
    <n v="0"/>
    <n v="0"/>
    <n v="0"/>
  </r>
  <r>
    <x v="17"/>
    <s v="430660"/>
    <s v="Dom Pedrito"/>
    <n v="1"/>
    <n v="1"/>
    <m/>
    <m/>
    <n v="1"/>
    <n v="0"/>
    <n v="38222"/>
    <n v="0"/>
    <n v="1"/>
    <n v="0"/>
    <n v="3.9244414211710536E-2"/>
    <n v="3.9244414211710536E-2"/>
  </r>
  <r>
    <x v="17"/>
    <s v="430690"/>
    <s v="Encruzilhada do Sul"/>
    <n v="1"/>
    <n v="1"/>
    <m/>
    <m/>
    <n v="1"/>
    <n v="0"/>
    <n v="26039"/>
    <n v="0"/>
    <n v="1"/>
    <n v="0"/>
    <n v="5.7605898844041631E-2"/>
    <n v="5.7605898844041631E-2"/>
  </r>
  <r>
    <x v="17"/>
    <s v="430700"/>
    <s v="Erechim"/>
    <n v="10"/>
    <n v="0"/>
    <m/>
    <m/>
    <n v="0"/>
    <n v="10"/>
    <n v="107368"/>
    <n v="10"/>
    <n v="10"/>
    <n v="0.13970643022129497"/>
    <n v="0.13970643022129497"/>
    <n v="0"/>
  </r>
  <r>
    <x v="17"/>
    <s v="430760"/>
    <s v="Estância Velha"/>
    <n v="1"/>
    <n v="1"/>
    <m/>
    <m/>
    <n v="1"/>
    <n v="0"/>
    <n v="51292"/>
    <n v="0"/>
    <n v="1"/>
    <n v="0"/>
    <n v="2.9244326600639477E-2"/>
    <n v="2.9244326600639477E-2"/>
  </r>
  <r>
    <x v="17"/>
    <s v="430780"/>
    <s v="Estrela"/>
    <n v="1"/>
    <n v="1"/>
    <m/>
    <m/>
    <n v="1"/>
    <n v="0"/>
    <n v="34669"/>
    <n v="3"/>
    <n v="4"/>
    <n v="0.12979895583951082"/>
    <n v="0.17306527445268108"/>
    <n v="4.3266318613170263E-2"/>
  </r>
  <r>
    <x v="17"/>
    <s v="430790"/>
    <s v="Farroupilha"/>
    <n v="1"/>
    <n v="0"/>
    <m/>
    <m/>
    <n v="0"/>
    <n v="1"/>
    <n v="73758"/>
    <n v="3"/>
    <n v="3"/>
    <n v="6.1010331082730011E-2"/>
    <n v="6.1010331082730011E-2"/>
    <n v="0"/>
  </r>
  <r>
    <x v="17"/>
    <s v="430810"/>
    <s v="Feliz"/>
    <n v="2"/>
    <n v="0"/>
    <m/>
    <m/>
    <n v="0"/>
    <n v="2"/>
    <n v="13728"/>
    <n v="0"/>
    <n v="0"/>
    <n v="0"/>
    <n v="0"/>
    <n v="0"/>
  </r>
  <r>
    <x v="17"/>
    <s v="430840"/>
    <s v="Formigueiro"/>
    <n v="2"/>
    <n v="0"/>
    <m/>
    <m/>
    <n v="0"/>
    <n v="2"/>
    <n v="6569"/>
    <n v="0"/>
    <n v="0"/>
    <n v="0"/>
    <n v="0"/>
    <n v="0"/>
  </r>
  <r>
    <x v="17"/>
    <s v="430850"/>
    <s v="Frederico Westphalen"/>
    <n v="3"/>
    <n v="3"/>
    <m/>
    <m/>
    <n v="3"/>
    <n v="0"/>
    <n v="31675"/>
    <n v="0"/>
    <n v="3"/>
    <n v="0"/>
    <n v="0.1420678768745067"/>
    <n v="0.1420678768745067"/>
  </r>
  <r>
    <x v="17"/>
    <s v="430860"/>
    <s v="Garibaldi"/>
    <n v="2"/>
    <n v="2"/>
    <m/>
    <m/>
    <n v="2"/>
    <n v="0"/>
    <n v="35794"/>
    <n v="0"/>
    <n v="2"/>
    <n v="0"/>
    <n v="8.3812929541263903E-2"/>
    <n v="8.3812929541263903E-2"/>
  </r>
  <r>
    <x v="17"/>
    <s v="430890"/>
    <s v="Getúlio Vargas"/>
    <n v="1"/>
    <n v="0"/>
    <m/>
    <m/>
    <n v="0"/>
    <n v="1"/>
    <n v="16158"/>
    <n v="0"/>
    <n v="0"/>
    <n v="0"/>
    <n v="0"/>
    <n v="0"/>
  </r>
  <r>
    <x v="17"/>
    <s v="430905"/>
    <s v="Glorinha"/>
    <n v="1"/>
    <n v="0"/>
    <m/>
    <m/>
    <n v="0"/>
    <n v="1"/>
    <n v="8304"/>
    <n v="0"/>
    <n v="0"/>
    <n v="0"/>
    <n v="0"/>
    <n v="0"/>
  </r>
  <r>
    <x v="17"/>
    <s v="430910"/>
    <s v="Gramado"/>
    <n v="6"/>
    <n v="6"/>
    <m/>
    <m/>
    <n v="6"/>
    <n v="0"/>
    <n v="36864"/>
    <n v="3"/>
    <n v="9"/>
    <n v="0.1220703125"/>
    <n v="0.3662109375"/>
    <n v="0.244140625"/>
  </r>
  <r>
    <x v="17"/>
    <s v="430957"/>
    <s v="Herveiras"/>
    <n v="1"/>
    <n v="0"/>
    <m/>
    <m/>
    <n v="0"/>
    <n v="1"/>
    <n v="3019"/>
    <n v="0"/>
    <n v="0"/>
    <n v="0"/>
    <n v="0"/>
    <n v="0"/>
  </r>
  <r>
    <x v="17"/>
    <s v="431010"/>
    <s v="Igrejinha"/>
    <n v="1"/>
    <n v="1"/>
    <m/>
    <m/>
    <n v="1"/>
    <n v="0"/>
    <n v="37754"/>
    <n v="0"/>
    <n v="1"/>
    <n v="0"/>
    <n v="3.9730889442178313E-2"/>
    <n v="3.9730889442178313E-2"/>
  </r>
  <r>
    <x v="17"/>
    <s v="431033"/>
    <s v="Imbé"/>
    <n v="2"/>
    <n v="0"/>
    <m/>
    <m/>
    <n v="0"/>
    <n v="2"/>
    <n v="23721"/>
    <n v="0"/>
    <n v="0"/>
    <n v="0"/>
    <n v="0"/>
    <n v="0"/>
  </r>
  <r>
    <x v="17"/>
    <s v="431175"/>
    <s v="Manoel Viana"/>
    <n v="3"/>
    <n v="0"/>
    <m/>
    <m/>
    <n v="0"/>
    <n v="3"/>
    <n v="7315"/>
    <n v="0"/>
    <n v="0"/>
    <n v="0"/>
    <n v="0"/>
    <n v="0"/>
  </r>
  <r>
    <x v="17"/>
    <s v="431198"/>
    <s v="Mariana Pimentel"/>
    <n v="1"/>
    <n v="0"/>
    <m/>
    <m/>
    <n v="0"/>
    <n v="1"/>
    <n v="3892"/>
    <n v="1"/>
    <n v="1"/>
    <n v="0.38540596094552931"/>
    <n v="0.38540596094552931"/>
    <n v="0"/>
  </r>
  <r>
    <x v="17"/>
    <s v="431225"/>
    <s v="Minas do Leão"/>
    <n v="1"/>
    <n v="1"/>
    <m/>
    <m/>
    <n v="1"/>
    <n v="0"/>
    <n v="8130"/>
    <n v="0"/>
    <n v="1"/>
    <n v="0"/>
    <n v="0.18450184501845018"/>
    <n v="0.18450184501845018"/>
  </r>
  <r>
    <x v="17"/>
    <s v="431240"/>
    <s v="Montenegro"/>
    <n v="15"/>
    <n v="1"/>
    <m/>
    <m/>
    <n v="1"/>
    <n v="14"/>
    <n v="66157"/>
    <n v="3"/>
    <n v="4"/>
    <n v="6.8020012999380264E-2"/>
    <n v="9.0693350665840347E-2"/>
    <n v="2.2673337666460083E-2"/>
  </r>
  <r>
    <x v="17"/>
    <s v="431250"/>
    <s v="Mostardas"/>
    <n v="1"/>
    <n v="0"/>
    <m/>
    <m/>
    <n v="0"/>
    <n v="1"/>
    <n v="12888"/>
    <n v="1"/>
    <n v="1"/>
    <n v="0.11638733705772812"/>
    <n v="0.11638733705772812"/>
    <n v="0"/>
  </r>
  <r>
    <x v="17"/>
    <s v="431265"/>
    <s v="Não-Me-Toque"/>
    <n v="1"/>
    <n v="1"/>
    <m/>
    <m/>
    <n v="1"/>
    <n v="0"/>
    <n v="17886"/>
    <n v="1"/>
    <n v="2"/>
    <n v="8.3864475008386452E-2"/>
    <n v="0.1677289500167729"/>
    <n v="8.3864475008386452E-2"/>
  </r>
  <r>
    <x v="17"/>
    <s v="431330"/>
    <s v="Nova Prata"/>
    <n v="1"/>
    <n v="0"/>
    <m/>
    <m/>
    <n v="0"/>
    <n v="1"/>
    <n v="28021"/>
    <n v="2"/>
    <n v="2"/>
    <n v="0.10706256022269013"/>
    <n v="0.10706256022269013"/>
    <n v="0"/>
  </r>
  <r>
    <x v="17"/>
    <s v="431337"/>
    <s v="Nova Santa Rita"/>
    <n v="2"/>
    <n v="0"/>
    <m/>
    <m/>
    <n v="0"/>
    <n v="2"/>
    <n v="30482"/>
    <n v="1"/>
    <n v="1"/>
    <n v="4.9209369463945933E-2"/>
    <n v="4.9209369463945933E-2"/>
    <n v="0"/>
  </r>
  <r>
    <x v="17"/>
    <s v="431340"/>
    <s v="Novo Hamburgo"/>
    <n v="5"/>
    <n v="5"/>
    <m/>
    <m/>
    <n v="5"/>
    <n v="0"/>
    <n v="247303"/>
    <n v="9"/>
    <n v="14"/>
    <n v="5.4588905108308432E-2"/>
    <n v="8.4916074612924233E-2"/>
    <n v="3.0327169504615802E-2"/>
  </r>
  <r>
    <x v="17"/>
    <s v="431350"/>
    <s v="Osório"/>
    <n v="4"/>
    <n v="0"/>
    <m/>
    <m/>
    <n v="0"/>
    <n v="4"/>
    <n v="46815"/>
    <n v="0"/>
    <n v="0"/>
    <n v="0"/>
    <n v="0"/>
    <n v="0"/>
  </r>
  <r>
    <x v="17"/>
    <s v="431365"/>
    <s v="Palmares do Sul"/>
    <n v="1"/>
    <n v="1"/>
    <m/>
    <m/>
    <n v="1"/>
    <n v="0"/>
    <n v="11342"/>
    <n v="1"/>
    <n v="2"/>
    <n v="0.13225180744136836"/>
    <n v="0.26450361488273672"/>
    <n v="0.13225180744136836"/>
  </r>
  <r>
    <x v="17"/>
    <s v="431407"/>
    <s v="Passo do Sobrado"/>
    <n v="2"/>
    <n v="0"/>
    <m/>
    <m/>
    <n v="0"/>
    <n v="2"/>
    <n v="6612"/>
    <n v="0"/>
    <n v="0"/>
    <n v="0"/>
    <n v="0"/>
    <n v="0"/>
  </r>
  <r>
    <x v="17"/>
    <s v="431410"/>
    <s v="Passo Fundo"/>
    <n v="2"/>
    <n v="1"/>
    <m/>
    <m/>
    <n v="1"/>
    <n v="1"/>
    <n v="206103"/>
    <n v="22"/>
    <n v="23"/>
    <n v="0.16011411769843234"/>
    <n v="0.16739203213927017"/>
    <n v="7.2779144408378349E-3"/>
  </r>
  <r>
    <x v="17"/>
    <s v="431420"/>
    <s v="Pedro Osório"/>
    <n v="1"/>
    <n v="0"/>
    <m/>
    <m/>
    <n v="0"/>
    <n v="1"/>
    <n v="7683"/>
    <n v="0"/>
    <n v="0"/>
    <n v="0"/>
    <n v="0"/>
    <n v="0"/>
  </r>
  <r>
    <x v="17"/>
    <s v="431460"/>
    <s v="Piratini"/>
    <n v="5"/>
    <n v="1"/>
    <m/>
    <m/>
    <n v="1"/>
    <n v="4"/>
    <n v="20743"/>
    <n v="1"/>
    <n v="2"/>
    <n v="7.2313551559562261E-2"/>
    <n v="0.14462710311912452"/>
    <n v="7.2313551559562261E-2"/>
  </r>
  <r>
    <x v="17"/>
    <s v="431490"/>
    <s v="Porto Alegre"/>
    <n v="110"/>
    <n v="25"/>
    <m/>
    <m/>
    <n v="25"/>
    <n v="85"/>
    <n v="1492530"/>
    <n v="46"/>
    <n v="71"/>
    <n v="4.6230226528109986E-2"/>
    <n v="7.1355349641213248E-2"/>
    <n v="2.5125123113103262E-2"/>
  </r>
  <r>
    <x v="17"/>
    <s v="431550"/>
    <s v="Restinga Seca"/>
    <n v="2"/>
    <n v="2"/>
    <m/>
    <m/>
    <n v="2"/>
    <n v="0"/>
    <n v="15702"/>
    <n v="0"/>
    <n v="2"/>
    <n v="0"/>
    <n v="0.19105846388995032"/>
    <n v="0.19105846388995032"/>
  </r>
  <r>
    <x v="17"/>
    <s v="431570"/>
    <s v="Rio Pardo"/>
    <n v="4"/>
    <n v="0"/>
    <m/>
    <m/>
    <n v="0"/>
    <n v="4"/>
    <n v="38257"/>
    <n v="3"/>
    <n v="3"/>
    <n v="0.11762553258227253"/>
    <n v="0.11762553258227253"/>
    <n v="0"/>
  </r>
  <r>
    <x v="17"/>
    <s v="431660"/>
    <s v="Sananduva"/>
    <n v="1"/>
    <n v="1"/>
    <m/>
    <m/>
    <n v="1"/>
    <n v="0"/>
    <n v="16382"/>
    <n v="0"/>
    <n v="1"/>
    <n v="0"/>
    <n v="9.1563911610303986E-2"/>
    <n v="9.1563911610303986E-2"/>
  </r>
  <r>
    <x v="17"/>
    <s v="431670"/>
    <s v="Santa Bárbara do Sul"/>
    <n v="2"/>
    <n v="0"/>
    <m/>
    <m/>
    <n v="0"/>
    <n v="2"/>
    <n v="7813"/>
    <n v="0"/>
    <n v="0"/>
    <n v="0"/>
    <n v="0"/>
    <n v="0"/>
  </r>
  <r>
    <x v="17"/>
    <s v="431710"/>
    <s v="Santana do Livramento"/>
    <n v="2"/>
    <n v="1"/>
    <m/>
    <m/>
    <n v="1"/>
    <n v="1"/>
    <n v="75647"/>
    <n v="0"/>
    <n v="1"/>
    <n v="0"/>
    <n v="1.9828942324216427E-2"/>
    <n v="1.9828942324216427E-2"/>
  </r>
  <r>
    <x v="17"/>
    <s v="431750"/>
    <s v="Santo Ângelo"/>
    <n v="1"/>
    <n v="1"/>
    <m/>
    <m/>
    <n v="1"/>
    <n v="0"/>
    <n v="77544"/>
    <n v="6"/>
    <n v="7"/>
    <n v="0.11606313834726091"/>
    <n v="0.13540699473847106"/>
    <n v="1.9343856391210154E-2"/>
  </r>
  <r>
    <x v="17"/>
    <s v="431805"/>
    <s v="São Domingos do Sul"/>
    <n v="1"/>
    <n v="0"/>
    <m/>
    <m/>
    <n v="0"/>
    <n v="1"/>
    <n v="3091"/>
    <n v="0"/>
    <n v="0"/>
    <n v="0"/>
    <n v="0"/>
    <n v="0"/>
  </r>
  <r>
    <x v="17"/>
    <s v="431840"/>
    <s v="São Jerônimo"/>
    <n v="2"/>
    <n v="0"/>
    <m/>
    <m/>
    <n v="0"/>
    <n v="2"/>
    <n v="24569"/>
    <n v="0"/>
    <n v="0"/>
    <n v="0"/>
    <n v="0"/>
    <n v="0"/>
  </r>
  <r>
    <x v="17"/>
    <s v="431900"/>
    <s v="São Marcos"/>
    <n v="2"/>
    <n v="0"/>
    <m/>
    <m/>
    <n v="0"/>
    <n v="2"/>
    <n v="21756"/>
    <n v="4"/>
    <n v="4"/>
    <n v="0.27578599007170435"/>
    <n v="0.27578599007170435"/>
    <n v="0"/>
  </r>
  <r>
    <x v="17"/>
    <s v="431935"/>
    <s v="São Pedro da Serra"/>
    <n v="1"/>
    <n v="0"/>
    <m/>
    <m/>
    <n v="0"/>
    <n v="1"/>
    <n v="3881"/>
    <n v="1"/>
    <n v="1"/>
    <n v="0.38649832517392424"/>
    <n v="0.38649832517392424"/>
    <n v="0"/>
  </r>
  <r>
    <x v="17"/>
    <s v="431950"/>
    <s v="São Sebastião do Caí"/>
    <n v="1"/>
    <n v="0"/>
    <m/>
    <m/>
    <n v="0"/>
    <n v="1"/>
    <n v="26161"/>
    <n v="0"/>
    <n v="0"/>
    <n v="0"/>
    <n v="0"/>
    <n v="0"/>
  </r>
  <r>
    <x v="17"/>
    <s v="431960"/>
    <s v="São Sepé"/>
    <n v="2"/>
    <n v="0"/>
    <m/>
    <m/>
    <n v="0"/>
    <n v="2"/>
    <n v="23492"/>
    <n v="1"/>
    <n v="1"/>
    <n v="6.3851523923037626E-2"/>
    <n v="6.3851523923037626E-2"/>
    <n v="0"/>
  </r>
  <r>
    <x v="17"/>
    <s v="431990"/>
    <s v="Sapiranga"/>
    <n v="9"/>
    <n v="4"/>
    <m/>
    <m/>
    <n v="4"/>
    <n v="5"/>
    <n v="80514"/>
    <n v="6"/>
    <n v="10"/>
    <n v="0.11178180192264699"/>
    <n v="0.18630300320441165"/>
    <n v="7.4521201281764662E-2"/>
  </r>
  <r>
    <x v="17"/>
    <s v="432000"/>
    <s v="Sapucaia do Sul"/>
    <n v="3"/>
    <n v="3"/>
    <m/>
    <m/>
    <n v="3"/>
    <n v="0"/>
    <n v="142508"/>
    <n v="10"/>
    <n v="13"/>
    <n v="0.10525724871586156"/>
    <n v="0.13683442333062004"/>
    <n v="3.157717461475848E-2"/>
  </r>
  <r>
    <x v="17"/>
    <s v="432010"/>
    <s v="Sarandi"/>
    <n v="1"/>
    <n v="0"/>
    <m/>
    <m/>
    <n v="0"/>
    <n v="1"/>
    <n v="25024"/>
    <n v="0"/>
    <n v="0"/>
    <n v="0"/>
    <n v="0"/>
    <n v="0"/>
  </r>
  <r>
    <x v="17"/>
    <s v="432130"/>
    <s v="Taquari"/>
    <n v="3"/>
    <n v="0"/>
    <m/>
    <m/>
    <n v="0"/>
    <n v="3"/>
    <n v="26907"/>
    <n v="0"/>
    <n v="0"/>
    <n v="0"/>
    <n v="0"/>
    <n v="0"/>
  </r>
  <r>
    <x v="17"/>
    <s v="432145"/>
    <s v="Teutônia"/>
    <n v="1"/>
    <n v="1"/>
    <m/>
    <m/>
    <n v="1"/>
    <n v="0"/>
    <n v="34275"/>
    <n v="5"/>
    <n v="6"/>
    <n v="0.21881838074398249"/>
    <n v="0.26258205689277897"/>
    <n v="4.3763676148796476E-2"/>
  </r>
  <r>
    <x v="17"/>
    <s v="432166"/>
    <s v="Três Cachoeiras"/>
    <n v="3"/>
    <n v="0"/>
    <m/>
    <m/>
    <n v="0"/>
    <n v="3"/>
    <n v="11174"/>
    <n v="1"/>
    <n v="1"/>
    <n v="0.13424020046536603"/>
    <n v="0.13424020046536603"/>
    <n v="0"/>
  </r>
  <r>
    <x v="17"/>
    <s v="432180"/>
    <s v="Três de Maio"/>
    <n v="4"/>
    <n v="4"/>
    <m/>
    <m/>
    <n v="4"/>
    <n v="0"/>
    <n v="23846"/>
    <n v="0"/>
    <n v="4"/>
    <n v="0"/>
    <n v="0.25161452654533256"/>
    <n v="0.25161452654533256"/>
  </r>
  <r>
    <x v="17"/>
    <s v="432220"/>
    <s v="Tupanciretã"/>
    <n v="2"/>
    <n v="2"/>
    <m/>
    <m/>
    <n v="2"/>
    <n v="0"/>
    <n v="24182"/>
    <n v="0"/>
    <n v="2"/>
    <n v="0"/>
    <n v="0.12405921759986767"/>
    <n v="0.12405921759986767"/>
  </r>
  <r>
    <x v="17"/>
    <s v="432225"/>
    <s v="Tupandi"/>
    <n v="1"/>
    <n v="0"/>
    <m/>
    <m/>
    <n v="0"/>
    <n v="1"/>
    <n v="5019"/>
    <n v="1"/>
    <n v="1"/>
    <n v="0.2988643156007173"/>
    <n v="0.2988643156007173"/>
    <n v="0"/>
  </r>
  <r>
    <x v="17"/>
    <s v="432250"/>
    <s v="Vacaria"/>
    <n v="2"/>
    <n v="2"/>
    <m/>
    <m/>
    <n v="2"/>
    <n v="0"/>
    <n v="66916"/>
    <n v="0"/>
    <n v="2"/>
    <n v="0"/>
    <n v="4.4832327096658499E-2"/>
    <n v="4.4832327096658499E-2"/>
  </r>
  <r>
    <x v="17"/>
    <s v="432260"/>
    <s v="Venâncio Aires"/>
    <n v="5"/>
    <n v="4"/>
    <m/>
    <m/>
    <n v="4"/>
    <n v="1"/>
    <n v="72373"/>
    <n v="11"/>
    <n v="15"/>
    <n v="0.22798557473090794"/>
    <n v="0.31088942008760173"/>
    <n v="8.2903845356693789E-2"/>
  </r>
  <r>
    <x v="17"/>
    <s v="432300"/>
    <s v="Viamão"/>
    <n v="6"/>
    <n v="0"/>
    <m/>
    <m/>
    <n v="0"/>
    <n v="6"/>
    <n v="257330"/>
    <n v="0"/>
    <n v="0"/>
    <n v="0"/>
    <n v="0"/>
    <n v="0"/>
  </r>
  <r>
    <x v="17"/>
    <s v="432330"/>
    <s v="Vila Flores"/>
    <n v="2"/>
    <n v="1"/>
    <m/>
    <m/>
    <n v="1"/>
    <n v="1"/>
    <n v="3407"/>
    <n v="0"/>
    <n v="1"/>
    <n v="0"/>
    <n v="0.44027003228646905"/>
    <n v="0.44027003228646905"/>
  </r>
  <r>
    <x v="18"/>
    <s v="420010"/>
    <s v="Abelardo Luz"/>
    <n v="2"/>
    <n v="0"/>
    <m/>
    <m/>
    <n v="0"/>
    <n v="2"/>
    <n v="18015"/>
    <n v="0"/>
    <n v="0"/>
    <n v="0"/>
    <n v="0"/>
    <n v="0"/>
  </r>
  <r>
    <x v="18"/>
    <s v="420140"/>
    <s v="Araranguá"/>
    <n v="1"/>
    <n v="0"/>
    <m/>
    <m/>
    <n v="0"/>
    <n v="1"/>
    <n v="69493"/>
    <n v="0"/>
    <n v="0"/>
    <n v="0"/>
    <n v="0"/>
    <n v="0"/>
  </r>
  <r>
    <x v="18"/>
    <s v="420195"/>
    <s v="Balneário Arroio do Silva"/>
    <n v="1"/>
    <n v="0"/>
    <m/>
    <m/>
    <n v="0"/>
    <n v="1"/>
    <n v="13782"/>
    <n v="1"/>
    <n v="1"/>
    <n v="0.108837614279495"/>
    <n v="0.108837614279495"/>
    <n v="0"/>
  </r>
  <r>
    <x v="18"/>
    <s v="420205"/>
    <s v="Balneário Barra do Sul"/>
    <n v="2"/>
    <n v="0"/>
    <m/>
    <m/>
    <n v="0"/>
    <n v="2"/>
    <n v="11271"/>
    <n v="0"/>
    <n v="0"/>
    <n v="0"/>
    <n v="0"/>
    <n v="0"/>
  </r>
  <r>
    <x v="18"/>
    <s v="420200"/>
    <s v="Balneário Camboriú"/>
    <n v="9"/>
    <n v="9"/>
    <m/>
    <m/>
    <n v="9"/>
    <n v="0"/>
    <n v="149227"/>
    <n v="6"/>
    <n v="15"/>
    <n v="6.0310801664578126E-2"/>
    <n v="0.15077700416144532"/>
    <n v="9.0466202496867196E-2"/>
  </r>
  <r>
    <x v="18"/>
    <s v="421280"/>
    <s v="Balneário Piçarras"/>
    <n v="2"/>
    <n v="1"/>
    <m/>
    <m/>
    <n v="1"/>
    <n v="1"/>
    <n v="24385"/>
    <n v="0"/>
    <n v="1"/>
    <n v="0"/>
    <n v="6.1513225343448844E-2"/>
    <n v="6.1513225343448844E-2"/>
  </r>
  <r>
    <x v="18"/>
    <s v="422000"/>
    <s v="Balneário Rincão"/>
    <n v="2"/>
    <n v="1"/>
    <m/>
    <m/>
    <n v="1"/>
    <n v="1"/>
    <n v="13129"/>
    <n v="0"/>
    <n v="1"/>
    <n v="0"/>
    <n v="0.11425089496534389"/>
    <n v="0.11425089496534389"/>
  </r>
  <r>
    <x v="18"/>
    <s v="420210"/>
    <s v="Barra Velha"/>
    <n v="2"/>
    <n v="0"/>
    <m/>
    <m/>
    <n v="0"/>
    <n v="2"/>
    <n v="30539"/>
    <n v="0"/>
    <n v="0"/>
    <n v="0"/>
    <n v="0"/>
    <n v="0"/>
  </r>
  <r>
    <x v="18"/>
    <s v="420243"/>
    <s v="Bocaina do Sul"/>
    <n v="1"/>
    <n v="0"/>
    <m/>
    <m/>
    <n v="0"/>
    <n v="1"/>
    <n v="3501"/>
    <n v="1"/>
    <n v="1"/>
    <n v="0.42844901456726647"/>
    <n v="0.42844901456726647"/>
    <n v="0"/>
  </r>
  <r>
    <x v="18"/>
    <s v="420300"/>
    <s v="Caçador"/>
    <n v="5"/>
    <n v="0"/>
    <m/>
    <m/>
    <n v="0"/>
    <n v="5"/>
    <n v="80017"/>
    <n v="0"/>
    <n v="0"/>
    <n v="0"/>
    <n v="0"/>
    <n v="0"/>
  </r>
  <r>
    <x v="18"/>
    <s v="420330"/>
    <s v="Campo Alegre"/>
    <n v="1"/>
    <n v="0"/>
    <m/>
    <m/>
    <n v="0"/>
    <n v="1"/>
    <n v="11985"/>
    <n v="0"/>
    <n v="0"/>
    <n v="0"/>
    <n v="0"/>
    <n v="0"/>
  </r>
  <r>
    <x v="18"/>
    <s v="420395"/>
    <s v="Capivari de Baixo"/>
    <n v="2"/>
    <n v="0"/>
    <m/>
    <m/>
    <n v="0"/>
    <n v="2"/>
    <n v="25477"/>
    <n v="0"/>
    <n v="0"/>
    <n v="0"/>
    <n v="0"/>
    <n v="0"/>
  </r>
  <r>
    <x v="18"/>
    <s v="420430"/>
    <s v="Concórdia"/>
    <n v="10"/>
    <n v="10"/>
    <m/>
    <m/>
    <n v="10"/>
    <n v="0"/>
    <n v="75683"/>
    <n v="0"/>
    <n v="10"/>
    <n v="0"/>
    <n v="0.19819510325964879"/>
    <n v="0.19819510325964879"/>
  </r>
  <r>
    <x v="18"/>
    <s v="420450"/>
    <s v="Corupá"/>
    <n v="1"/>
    <n v="1"/>
    <m/>
    <m/>
    <n v="1"/>
    <n v="0"/>
    <n v="16300"/>
    <n v="0"/>
    <n v="1"/>
    <n v="0"/>
    <n v="9.202453987730061E-2"/>
    <n v="9.202453987730061E-2"/>
  </r>
  <r>
    <x v="18"/>
    <s v="420460"/>
    <s v="Criciúma"/>
    <n v="10"/>
    <n v="2"/>
    <m/>
    <m/>
    <n v="2"/>
    <n v="8"/>
    <n v="219393"/>
    <n v="0"/>
    <n v="2"/>
    <n v="0"/>
    <n v="1.3674091698458931E-2"/>
    <n v="1.3674091698458931E-2"/>
  </r>
  <r>
    <x v="18"/>
    <s v="420480"/>
    <s v="Curitibanos"/>
    <n v="1"/>
    <n v="1"/>
    <m/>
    <m/>
    <n v="1"/>
    <n v="0"/>
    <n v="40037"/>
    <n v="0"/>
    <n v="1"/>
    <n v="0"/>
    <n v="3.7465344556285439E-2"/>
    <n v="3.7465344556285439E-2"/>
  </r>
  <r>
    <x v="18"/>
    <s v="420540"/>
    <s v="Florianópolis"/>
    <n v="17"/>
    <n v="9"/>
    <m/>
    <m/>
    <n v="9"/>
    <n v="8"/>
    <n v="516524"/>
    <n v="1"/>
    <n v="10"/>
    <n v="2.9040276928080787E-3"/>
    <n v="2.9040276928080786E-2"/>
    <n v="2.6136249235272708E-2"/>
  </r>
  <r>
    <x v="18"/>
    <s v="420550"/>
    <s v="Fraiburgo"/>
    <n v="1"/>
    <n v="1"/>
    <m/>
    <m/>
    <n v="1"/>
    <n v="0"/>
    <n v="36723"/>
    <n v="1"/>
    <n v="2"/>
    <n v="4.0846336083653297E-2"/>
    <n v="8.1692672167306593E-2"/>
    <n v="4.0846336083653297E-2"/>
  </r>
  <r>
    <x v="18"/>
    <s v="420650"/>
    <s v="Guaramirim"/>
    <n v="3"/>
    <n v="1"/>
    <m/>
    <m/>
    <n v="1"/>
    <n v="2"/>
    <n v="46757"/>
    <n v="0"/>
    <n v="1"/>
    <n v="0"/>
    <n v="3.2080757961374766E-2"/>
    <n v="3.2080757961374766E-2"/>
  </r>
  <r>
    <x v="18"/>
    <s v="420700"/>
    <s v="Içara"/>
    <n v="4"/>
    <n v="4"/>
    <m/>
    <m/>
    <n v="4"/>
    <n v="0"/>
    <n v="58055"/>
    <n v="0"/>
    <n v="4"/>
    <n v="0"/>
    <n v="0.10335027129446214"/>
    <n v="0.10335027129446214"/>
  </r>
  <r>
    <x v="18"/>
    <s v="420770"/>
    <s v="Ipumirim"/>
    <n v="2"/>
    <n v="0"/>
    <m/>
    <m/>
    <n v="0"/>
    <n v="2"/>
    <n v="7647"/>
    <n v="0"/>
    <n v="0"/>
    <n v="0"/>
    <n v="0"/>
    <n v="0"/>
  </r>
  <r>
    <x v="18"/>
    <s v="420820"/>
    <s v="Itajaí"/>
    <n v="15"/>
    <n v="0"/>
    <m/>
    <m/>
    <n v="0"/>
    <n v="15"/>
    <n v="226617"/>
    <n v="0"/>
    <n v="0"/>
    <n v="0"/>
    <n v="0"/>
    <n v="0"/>
  </r>
  <r>
    <x v="18"/>
    <s v="420890"/>
    <s v="Jaraguá do Sul"/>
    <n v="2"/>
    <n v="2"/>
    <m/>
    <m/>
    <n v="2"/>
    <n v="0"/>
    <n v="184579"/>
    <n v="5"/>
    <n v="7"/>
    <n v="4.063300808867748E-2"/>
    <n v="5.6886211324148471E-2"/>
    <n v="1.6253203235470991E-2"/>
  </r>
  <r>
    <x v="18"/>
    <s v="420970"/>
    <s v="Lebon Régis"/>
    <n v="1"/>
    <n v="1"/>
    <m/>
    <m/>
    <n v="1"/>
    <n v="0"/>
    <n v="12122"/>
    <n v="0"/>
    <n v="1"/>
    <n v="0"/>
    <n v="0.12374195677280976"/>
    <n v="0.12374195677280976"/>
  </r>
  <r>
    <x v="18"/>
    <s v="420985"/>
    <s v="Lindóia do Sul"/>
    <n v="1"/>
    <n v="0"/>
    <m/>
    <m/>
    <n v="0"/>
    <n v="1"/>
    <n v="4530"/>
    <n v="0"/>
    <n v="0"/>
    <n v="0"/>
    <n v="0"/>
    <n v="0"/>
  </r>
  <r>
    <x v="18"/>
    <s v="421100"/>
    <s v="Mondaí"/>
    <n v="2"/>
    <n v="0"/>
    <m/>
    <m/>
    <n v="0"/>
    <n v="2"/>
    <n v="12034"/>
    <n v="0"/>
    <n v="0"/>
    <n v="0"/>
    <n v="0"/>
    <n v="0"/>
  </r>
  <r>
    <x v="18"/>
    <s v="421130"/>
    <s v="Navegantes"/>
    <n v="5"/>
    <n v="1"/>
    <m/>
    <m/>
    <n v="1"/>
    <n v="4"/>
    <n v="85734"/>
    <n v="0"/>
    <n v="1"/>
    <n v="0"/>
    <n v="1.7495975925537127E-2"/>
    <n v="1.7495975925537127E-2"/>
  </r>
  <r>
    <x v="18"/>
    <s v="421150"/>
    <s v="Nova Trento"/>
    <n v="2"/>
    <n v="2"/>
    <m/>
    <m/>
    <n v="2"/>
    <n v="0"/>
    <n v="15010"/>
    <n v="0"/>
    <n v="2"/>
    <n v="0"/>
    <n v="0.19986675549633579"/>
    <n v="0.19986675549633579"/>
  </r>
  <r>
    <x v="18"/>
    <s v="421500"/>
    <s v="Rio Negrinho"/>
    <n v="4"/>
    <n v="0"/>
    <m/>
    <m/>
    <n v="0"/>
    <n v="4"/>
    <n v="42684"/>
    <n v="2"/>
    <n v="2"/>
    <n v="7.0283947146471751E-2"/>
    <n v="7.0283947146471751E-2"/>
    <n v="0"/>
  </r>
  <r>
    <x v="18"/>
    <s v="421550"/>
    <s v="Santa Cecília"/>
    <n v="17"/>
    <n v="0"/>
    <m/>
    <m/>
    <n v="0"/>
    <n v="17"/>
    <n v="17004"/>
    <n v="0"/>
    <n v="0"/>
    <n v="0"/>
    <n v="0"/>
    <n v="0"/>
  </r>
  <r>
    <x v="18"/>
    <s v="421570"/>
    <s v="Santo Amaro da Imperatriz"/>
    <n v="2"/>
    <n v="0"/>
    <m/>
    <m/>
    <n v="0"/>
    <n v="2"/>
    <n v="23907"/>
    <n v="4"/>
    <n v="4"/>
    <n v="0.25097251850922325"/>
    <n v="0.25097251850922325"/>
    <n v="0"/>
  </r>
  <r>
    <x v="18"/>
    <s v="421700"/>
    <s v="São Ludgero"/>
    <n v="1"/>
    <n v="0"/>
    <m/>
    <m/>
    <n v="0"/>
    <n v="1"/>
    <n v="13886"/>
    <n v="0"/>
    <n v="0"/>
    <n v="0"/>
    <n v="0"/>
    <n v="0"/>
  </r>
  <r>
    <x v="18"/>
    <s v="421825"/>
    <s v="Timbó Grande"/>
    <n v="2"/>
    <n v="0"/>
    <m/>
    <m/>
    <n v="0"/>
    <n v="2"/>
    <n v="8003"/>
    <n v="0"/>
    <n v="0"/>
    <n v="0"/>
    <n v="0"/>
    <n v="0"/>
  </r>
  <r>
    <x v="18"/>
    <s v="421840"/>
    <s v="Treze de Maio"/>
    <n v="2"/>
    <n v="0"/>
    <m/>
    <m/>
    <n v="0"/>
    <n v="2"/>
    <n v="7104"/>
    <n v="0"/>
    <n v="0"/>
    <n v="0"/>
    <n v="0"/>
    <n v="0"/>
  </r>
  <r>
    <x v="18"/>
    <s v="421870"/>
    <s v="Tubarão"/>
    <n v="1"/>
    <n v="0"/>
    <m/>
    <m/>
    <n v="0"/>
    <n v="1"/>
    <n v="107143"/>
    <n v="0"/>
    <n v="0"/>
    <n v="0"/>
    <n v="0"/>
    <n v="0"/>
  </r>
  <r>
    <x v="18"/>
    <s v="421880"/>
    <s v="Turvo"/>
    <n v="4"/>
    <n v="2"/>
    <m/>
    <m/>
    <n v="2"/>
    <n v="2"/>
    <n v="13080"/>
    <n v="0"/>
    <n v="2"/>
    <n v="0"/>
    <n v="0.22935779816513763"/>
    <n v="0.22935779816513763"/>
  </r>
  <r>
    <x v="19"/>
    <s v="280030"/>
    <s v="Aracaju"/>
    <n v="15"/>
    <n v="15"/>
    <m/>
    <m/>
    <n v="15"/>
    <n v="0"/>
    <n v="672614"/>
    <n v="0"/>
    <n v="15"/>
    <n v="0"/>
    <n v="3.3451578468482665E-2"/>
    <n v="3.3451578468482665E-2"/>
  </r>
  <r>
    <x v="19"/>
    <s v="280130"/>
    <s v="Capela"/>
    <n v="2"/>
    <n v="1"/>
    <m/>
    <m/>
    <n v="1"/>
    <n v="1"/>
    <n v="34808"/>
    <n v="0"/>
    <n v="1"/>
    <n v="0"/>
    <n v="4.3093541714548378E-2"/>
    <n v="4.3093541714548378E-2"/>
  </r>
  <r>
    <x v="19"/>
    <s v="280170"/>
    <s v="Cristinápolis"/>
    <n v="1"/>
    <n v="0"/>
    <m/>
    <m/>
    <n v="0"/>
    <n v="1"/>
    <n v="18181"/>
    <n v="0"/>
    <n v="0"/>
    <n v="0"/>
    <n v="0"/>
    <n v="0"/>
  </r>
  <r>
    <x v="19"/>
    <s v="280290"/>
    <s v="Itabaiana"/>
    <n v="2"/>
    <n v="1"/>
    <m/>
    <m/>
    <n v="1"/>
    <n v="1"/>
    <n v="96839"/>
    <n v="0"/>
    <n v="1"/>
    <n v="0"/>
    <n v="1.5489627113043299E-2"/>
    <n v="1.5489627113043299E-2"/>
  </r>
  <r>
    <x v="19"/>
    <s v="280540"/>
    <s v="Poço Redondo"/>
    <n v="2"/>
    <n v="0"/>
    <m/>
    <m/>
    <n v="0"/>
    <n v="2"/>
    <n v="35461"/>
    <n v="2"/>
    <n v="2"/>
    <n v="8.4599983080003383E-2"/>
    <n v="8.4599983080003383E-2"/>
    <n v="0"/>
  </r>
  <r>
    <x v="20"/>
    <s v="350050"/>
    <s v="Águas de Lindóia"/>
    <n v="2"/>
    <n v="0"/>
    <m/>
    <m/>
    <n v="0"/>
    <n v="2"/>
    <n v="18908"/>
    <n v="2"/>
    <n v="2"/>
    <n v="0.15866299978844933"/>
    <n v="0.15866299978844933"/>
    <n v="0"/>
  </r>
  <r>
    <x v="20"/>
    <s v="350060"/>
    <s v="Águas de São Pedro"/>
    <n v="1"/>
    <n v="0"/>
    <m/>
    <m/>
    <n v="0"/>
    <n v="1"/>
    <n v="3588"/>
    <n v="0"/>
    <n v="0"/>
    <n v="0"/>
    <n v="0"/>
    <n v="0"/>
  </r>
  <r>
    <x v="20"/>
    <s v="350120"/>
    <s v="Álvares Florence"/>
    <n v="1"/>
    <n v="0"/>
    <m/>
    <m/>
    <n v="0"/>
    <n v="1"/>
    <n v="3616"/>
    <n v="1"/>
    <n v="1"/>
    <n v="0.41482300884955753"/>
    <n v="0.41482300884955753"/>
    <n v="0"/>
  </r>
  <r>
    <x v="20"/>
    <s v="350140"/>
    <s v="Álvaro de Carvalho"/>
    <n v="2"/>
    <n v="0"/>
    <m/>
    <m/>
    <n v="0"/>
    <n v="2"/>
    <n v="5320"/>
    <n v="0"/>
    <n v="0"/>
    <n v="0"/>
    <n v="0"/>
    <n v="0"/>
  </r>
  <r>
    <x v="20"/>
    <s v="350160"/>
    <s v="Americana"/>
    <n v="10"/>
    <n v="7"/>
    <m/>
    <m/>
    <n v="7"/>
    <n v="3"/>
    <n v="244370"/>
    <n v="9"/>
    <n v="16"/>
    <n v="5.5244097065924626E-2"/>
    <n v="9.8211728117199332E-2"/>
    <n v="4.2967631051274706E-2"/>
  </r>
  <r>
    <x v="20"/>
    <s v="350210"/>
    <s v="Andradina"/>
    <n v="5"/>
    <n v="0"/>
    <m/>
    <m/>
    <n v="0"/>
    <n v="5"/>
    <n v="57245"/>
    <n v="0"/>
    <n v="0"/>
    <n v="0"/>
    <n v="0"/>
    <n v="0"/>
  </r>
  <r>
    <x v="20"/>
    <s v="350220"/>
    <s v="Angatuba"/>
    <n v="1"/>
    <n v="0"/>
    <m/>
    <m/>
    <n v="0"/>
    <n v="1"/>
    <n v="25724"/>
    <n v="1"/>
    <n v="1"/>
    <n v="5.8311304618255323E-2"/>
    <n v="5.8311304618255323E-2"/>
    <n v="0"/>
  </r>
  <r>
    <x v="20"/>
    <s v="350270"/>
    <s v="Apiaí"/>
    <n v="4"/>
    <n v="0"/>
    <m/>
    <m/>
    <n v="0"/>
    <n v="4"/>
    <n v="24081"/>
    <n v="0"/>
    <n v="0"/>
    <n v="0"/>
    <n v="0"/>
    <n v="0"/>
  </r>
  <r>
    <x v="20"/>
    <s v="350275"/>
    <s v="Araçariguama"/>
    <n v="5"/>
    <n v="4"/>
    <m/>
    <m/>
    <n v="4"/>
    <n v="1"/>
    <n v="23343"/>
    <n v="0"/>
    <n v="4"/>
    <n v="0"/>
    <n v="0.25703637064644647"/>
    <n v="0.25703637064644647"/>
  </r>
  <r>
    <x v="20"/>
    <s v="350290"/>
    <s v="Araçoiaba da Serra"/>
    <n v="2"/>
    <n v="0"/>
    <m/>
    <m/>
    <n v="0"/>
    <n v="2"/>
    <n v="35389"/>
    <n v="1"/>
    <n v="1"/>
    <n v="4.2386052163101526E-2"/>
    <n v="4.2386052163101526E-2"/>
    <n v="0"/>
  </r>
  <r>
    <x v="20"/>
    <s v="350320"/>
    <s v="Araraquara"/>
    <n v="10"/>
    <n v="10"/>
    <m/>
    <m/>
    <n v="10"/>
    <n v="0"/>
    <n v="240542"/>
    <n v="10"/>
    <n v="20"/>
    <n v="6.2359172202775398E-2"/>
    <n v="0.1247183444055508"/>
    <n v="6.2359172202775398E-2"/>
  </r>
  <r>
    <x v="20"/>
    <s v="350330"/>
    <s v="Araras"/>
    <n v="3"/>
    <n v="3"/>
    <m/>
    <m/>
    <n v="3"/>
    <n v="0"/>
    <n v="136739"/>
    <n v="5"/>
    <n v="8"/>
    <n v="5.4849018933881333E-2"/>
    <n v="8.7758430294210141E-2"/>
    <n v="3.2909411360328808E-2"/>
  </r>
  <r>
    <x v="20"/>
    <s v="350340"/>
    <s v="Arealva"/>
    <n v="1"/>
    <n v="0"/>
    <m/>
    <m/>
    <n v="0"/>
    <n v="1"/>
    <n v="8665"/>
    <n v="0"/>
    <n v="0"/>
    <n v="0"/>
    <n v="0"/>
    <n v="0"/>
  </r>
  <r>
    <x v="20"/>
    <s v="350390"/>
    <s v="Arujá"/>
    <n v="2"/>
    <n v="0"/>
    <m/>
    <m/>
    <n v="0"/>
    <n v="2"/>
    <n v="92453"/>
    <n v="3"/>
    <n v="3"/>
    <n v="4.8673379987669407E-2"/>
    <n v="4.8673379987669407E-2"/>
    <n v="0"/>
  </r>
  <r>
    <x v="20"/>
    <s v="350410"/>
    <s v="Atibaia"/>
    <n v="3"/>
    <n v="3"/>
    <m/>
    <m/>
    <n v="3"/>
    <n v="0"/>
    <n v="145378"/>
    <n v="23"/>
    <n v="26"/>
    <n v="0.2373123856429446"/>
    <n v="0.26826617507463302"/>
    <n v="3.0953789431688417E-2"/>
  </r>
  <r>
    <x v="20"/>
    <s v="350460"/>
    <s v="Bady Bassitt"/>
    <n v="1"/>
    <n v="0"/>
    <m/>
    <m/>
    <n v="0"/>
    <n v="1"/>
    <n v="18013"/>
    <n v="1"/>
    <n v="1"/>
    <n v="8.3273191583856099E-2"/>
    <n v="8.3273191583856099E-2"/>
    <n v="0"/>
  </r>
  <r>
    <x v="20"/>
    <s v="350520"/>
    <s v="Bariri"/>
    <n v="3"/>
    <n v="0"/>
    <m/>
    <m/>
    <n v="0"/>
    <n v="3"/>
    <n v="35844"/>
    <n v="0"/>
    <n v="0"/>
    <n v="0"/>
    <n v="0"/>
    <n v="0"/>
  </r>
  <r>
    <x v="20"/>
    <s v="350550"/>
    <s v="Barretos"/>
    <n v="8"/>
    <n v="8"/>
    <m/>
    <m/>
    <n v="8"/>
    <n v="0"/>
    <n v="123546"/>
    <n v="0"/>
    <n v="8"/>
    <n v="0"/>
    <n v="9.7129813996406203E-2"/>
    <n v="9.7129813996406203E-2"/>
  </r>
  <r>
    <x v="20"/>
    <s v="350610"/>
    <s v="Bebedouro"/>
    <n v="2"/>
    <n v="2"/>
    <m/>
    <m/>
    <n v="2"/>
    <n v="0"/>
    <n v="77612"/>
    <n v="0"/>
    <n v="2"/>
    <n v="0"/>
    <n v="3.8653816420141214E-2"/>
    <n v="3.8653816420141214E-2"/>
  </r>
  <r>
    <x v="20"/>
    <s v="350660"/>
    <s v="Biritiba-Mirim"/>
    <n v="4"/>
    <n v="4"/>
    <m/>
    <m/>
    <n v="4"/>
    <n v="0"/>
    <n v="33265"/>
    <n v="0"/>
    <n v="4"/>
    <n v="0"/>
    <n v="0.180369758003908"/>
    <n v="0.180369758003908"/>
  </r>
  <r>
    <x v="20"/>
    <s v="350670"/>
    <s v="Boa Esperança do Sul"/>
    <n v="1"/>
    <n v="0"/>
    <m/>
    <m/>
    <n v="0"/>
    <n v="1"/>
    <n v="15111"/>
    <n v="0"/>
    <n v="0"/>
    <n v="0"/>
    <n v="0"/>
    <n v="0"/>
  </r>
  <r>
    <x v="20"/>
    <s v="350680"/>
    <s v="Bocaina"/>
    <n v="1"/>
    <n v="1"/>
    <m/>
    <m/>
    <n v="1"/>
    <n v="0"/>
    <n v="12571"/>
    <n v="0"/>
    <n v="1"/>
    <n v="0"/>
    <n v="0.11932224962214621"/>
    <n v="0.11932224962214621"/>
  </r>
  <r>
    <x v="20"/>
    <s v="350720"/>
    <s v="Borá"/>
    <n v="1"/>
    <n v="1"/>
    <m/>
    <m/>
    <n v="1"/>
    <n v="0"/>
    <n v="839"/>
    <n v="0"/>
    <n v="1"/>
    <n v="0"/>
    <n v="1"/>
    <n v="1"/>
  </r>
  <r>
    <x v="20"/>
    <s v="350760"/>
    <s v="Bragança Paulista"/>
    <n v="1"/>
    <n v="1"/>
    <m/>
    <m/>
    <n v="1"/>
    <n v="0"/>
    <n v="172346"/>
    <n v="9"/>
    <n v="10"/>
    <n v="7.8330799670430412E-2"/>
    <n v="8.7034221856033794E-2"/>
    <n v="8.7034221856033822E-3"/>
  </r>
  <r>
    <x v="20"/>
    <s v="350780"/>
    <s v="Brodowski"/>
    <n v="2"/>
    <n v="0"/>
    <m/>
    <m/>
    <n v="0"/>
    <n v="2"/>
    <n v="25605"/>
    <n v="0"/>
    <n v="0"/>
    <n v="0"/>
    <n v="0"/>
    <n v="0"/>
  </r>
  <r>
    <x v="20"/>
    <s v="350790"/>
    <s v="Brotas"/>
    <n v="1"/>
    <n v="0"/>
    <m/>
    <m/>
    <n v="0"/>
    <n v="1"/>
    <n v="24862"/>
    <n v="2"/>
    <n v="2"/>
    <n v="0.12066607674362481"/>
    <n v="0.12066607674362481"/>
    <n v="0"/>
  </r>
  <r>
    <x v="20"/>
    <s v="350800"/>
    <s v="Buri"/>
    <n v="1"/>
    <n v="1"/>
    <m/>
    <m/>
    <n v="1"/>
    <n v="0"/>
    <n v="20050"/>
    <n v="0"/>
    <n v="1"/>
    <n v="0"/>
    <n v="7.4812967581047385E-2"/>
    <n v="7.4812967581047385E-2"/>
  </r>
  <r>
    <x v="20"/>
    <s v="350840"/>
    <s v="Cabreúva"/>
    <n v="1"/>
    <n v="0"/>
    <m/>
    <m/>
    <n v="0"/>
    <n v="1"/>
    <n v="51130"/>
    <n v="2"/>
    <n v="2"/>
    <n v="5.8673968316057111E-2"/>
    <n v="5.8673968316057111E-2"/>
    <n v="0"/>
  </r>
  <r>
    <x v="20"/>
    <s v="350870"/>
    <s v="Caconde"/>
    <n v="1"/>
    <n v="0"/>
    <m/>
    <m/>
    <n v="0"/>
    <n v="1"/>
    <n v="19031"/>
    <n v="1"/>
    <n v="1"/>
    <n v="7.8818769376280809E-2"/>
    <n v="7.8818769376280809E-2"/>
    <n v="0"/>
  </r>
  <r>
    <x v="20"/>
    <s v="350920"/>
    <s v="Cajamar"/>
    <n v="3"/>
    <n v="3"/>
    <m/>
    <m/>
    <n v="3"/>
    <n v="0"/>
    <n v="79034"/>
    <n v="2"/>
    <n v="5"/>
    <n v="3.7958347040514206E-2"/>
    <n v="9.4895867601285516E-2"/>
    <n v="5.693752056077131E-2"/>
  </r>
  <r>
    <x v="20"/>
    <s v="350960"/>
    <s v="Campo Limpo Paulista"/>
    <n v="1"/>
    <n v="1"/>
    <m/>
    <m/>
    <n v="1"/>
    <n v="0"/>
    <n v="86407"/>
    <n v="0"/>
    <n v="1"/>
    <n v="0"/>
    <n v="1.7359704653558159E-2"/>
    <n v="1.7359704653558159E-2"/>
  </r>
  <r>
    <x v="20"/>
    <s v="350970"/>
    <s v="Campos do Jordão"/>
    <n v="5"/>
    <n v="1"/>
    <m/>
    <m/>
    <n v="1"/>
    <n v="4"/>
    <n v="52713"/>
    <n v="2"/>
    <n v="3"/>
    <n v="5.6911957202208187E-2"/>
    <n v="8.536793580331227E-2"/>
    <n v="2.8455978601104083E-2"/>
  </r>
  <r>
    <x v="20"/>
    <s v="351000"/>
    <s v="Cândido Mota"/>
    <n v="1"/>
    <n v="1"/>
    <m/>
    <m/>
    <n v="1"/>
    <n v="0"/>
    <n v="31410"/>
    <n v="3"/>
    <n v="4"/>
    <n v="0.14326647564469913"/>
    <n v="0.19102196752626552"/>
    <n v="4.7755491881566386E-2"/>
  </r>
  <r>
    <x v="20"/>
    <s v="351060"/>
    <s v="Carapicuíba"/>
    <n v="5"/>
    <n v="5"/>
    <m/>
    <m/>
    <n v="5"/>
    <n v="0"/>
    <n v="405375"/>
    <n v="10"/>
    <n v="15"/>
    <n v="3.7002775208140611E-2"/>
    <n v="5.5504162812210912E-2"/>
    <n v="1.8501387604070302E-2"/>
  </r>
  <r>
    <x v="20"/>
    <s v="351070"/>
    <s v="Cardoso"/>
    <n v="1"/>
    <n v="1"/>
    <m/>
    <m/>
    <n v="1"/>
    <n v="0"/>
    <n v="12371"/>
    <n v="1"/>
    <n v="2"/>
    <n v="0.12125131355589686"/>
    <n v="0.24250262711179371"/>
    <n v="0.12125131355589686"/>
  </r>
  <r>
    <x v="20"/>
    <s v="351080"/>
    <s v="Casa Branca"/>
    <n v="3"/>
    <n v="3"/>
    <m/>
    <m/>
    <n v="3"/>
    <n v="0"/>
    <n v="30655"/>
    <n v="0"/>
    <n v="3"/>
    <n v="0"/>
    <n v="0.14679497634969826"/>
    <n v="0.14679497634969826"/>
  </r>
  <r>
    <x v="20"/>
    <s v="351100"/>
    <s v="Castilho"/>
    <n v="6"/>
    <n v="6"/>
    <m/>
    <m/>
    <n v="6"/>
    <n v="0"/>
    <n v="21521"/>
    <n v="0"/>
    <n v="6"/>
    <n v="0"/>
    <n v="0.41819618047488499"/>
    <n v="0.41819618047488499"/>
  </r>
  <r>
    <x v="20"/>
    <s v="351110"/>
    <s v="Catanduva"/>
    <n v="8"/>
    <n v="4"/>
    <m/>
    <m/>
    <n v="4"/>
    <n v="4"/>
    <n v="123114"/>
    <n v="6"/>
    <n v="10"/>
    <n v="7.3102977727959456E-2"/>
    <n v="0.12183829621326575"/>
    <n v="4.8735318485306295E-2"/>
  </r>
  <r>
    <x v="20"/>
    <s v="351160"/>
    <s v="Cesário Lange"/>
    <n v="1"/>
    <n v="0"/>
    <m/>
    <m/>
    <n v="0"/>
    <n v="1"/>
    <n v="18595"/>
    <n v="1"/>
    <n v="1"/>
    <n v="8.0666845926324282E-2"/>
    <n v="8.0666845926324282E-2"/>
    <n v="0"/>
  </r>
  <r>
    <x v="20"/>
    <s v="351230"/>
    <s v="Conchas"/>
    <n v="2"/>
    <n v="2"/>
    <m/>
    <m/>
    <n v="2"/>
    <n v="0"/>
    <n v="18138"/>
    <n v="0"/>
    <n v="2"/>
    <n v="0"/>
    <n v="0.16539861065167052"/>
    <n v="0.16539861065167052"/>
  </r>
  <r>
    <x v="20"/>
    <s v="351240"/>
    <s v="Cordeirópolis"/>
    <n v="1"/>
    <n v="0"/>
    <m/>
    <m/>
    <n v="0"/>
    <n v="1"/>
    <n v="25116"/>
    <n v="0"/>
    <n v="0"/>
    <n v="0"/>
    <n v="0"/>
    <n v="0"/>
  </r>
  <r>
    <x v="20"/>
    <s v="351280"/>
    <s v="Cosmópolis"/>
    <n v="1"/>
    <n v="1"/>
    <m/>
    <m/>
    <n v="1"/>
    <n v="0"/>
    <n v="74662"/>
    <n v="3"/>
    <n v="4"/>
    <n v="6.0271624119364604E-2"/>
    <n v="8.0362165492486134E-2"/>
    <n v="2.009054137312153E-2"/>
  </r>
  <r>
    <x v="20"/>
    <s v="351340"/>
    <s v="Cruzeiro"/>
    <n v="2"/>
    <n v="2"/>
    <m/>
    <m/>
    <n v="2"/>
    <n v="0"/>
    <n v="82895"/>
    <n v="2"/>
    <n v="4"/>
    <n v="3.6190361300440316E-2"/>
    <n v="7.2380722600880631E-2"/>
    <n v="3.6190361300440316E-2"/>
  </r>
  <r>
    <x v="20"/>
    <s v="351410"/>
    <s v="Dois Córregos"/>
    <n v="1"/>
    <n v="0"/>
    <m/>
    <m/>
    <n v="0"/>
    <n v="1"/>
    <n v="27704"/>
    <n v="2"/>
    <n v="2"/>
    <n v="0.10828761189719896"/>
    <n v="0.10828761189719896"/>
    <n v="0"/>
  </r>
  <r>
    <x v="20"/>
    <s v="351500"/>
    <s v="Embu"/>
    <n v="155"/>
    <n v="0"/>
    <m/>
    <m/>
    <n v="0"/>
    <n v="155"/>
    <n v="279264"/>
    <n v="37"/>
    <n v="37"/>
    <n v="0.19873667927122723"/>
    <n v="0.19873667927122723"/>
    <n v="0"/>
  </r>
  <r>
    <x v="20"/>
    <s v="351512"/>
    <s v="Emilianópolis"/>
    <n v="2"/>
    <n v="0"/>
    <m/>
    <m/>
    <n v="0"/>
    <n v="2"/>
    <n v="3238"/>
    <n v="0"/>
    <n v="0"/>
    <n v="0"/>
    <n v="0"/>
    <n v="0"/>
  </r>
  <r>
    <x v="20"/>
    <s v="351540"/>
    <s v="Fartura"/>
    <n v="1"/>
    <n v="0"/>
    <m/>
    <m/>
    <n v="0"/>
    <n v="1"/>
    <n v="16102"/>
    <n v="1"/>
    <n v="1"/>
    <n v="9.3156129673332505E-2"/>
    <n v="9.3156129673332505E-2"/>
    <n v="0"/>
  </r>
  <r>
    <x v="20"/>
    <s v="351570"/>
    <s v="Ferraz de Vasconcelos"/>
    <n v="8"/>
    <n v="8"/>
    <m/>
    <m/>
    <n v="8"/>
    <n v="0"/>
    <n v="198661"/>
    <n v="12"/>
    <n v="20"/>
    <n v="9.0606611262401784E-2"/>
    <n v="0.15101101877066964"/>
    <n v="6.0404407508267852E-2"/>
  </r>
  <r>
    <x v="20"/>
    <s v="351620"/>
    <s v="Franca"/>
    <n v="22"/>
    <n v="4"/>
    <m/>
    <m/>
    <n v="4"/>
    <n v="18"/>
    <n v="358539"/>
    <n v="13"/>
    <n v="17"/>
    <n v="5.438738881962632E-2"/>
    <n v="7.1121969994895951E-2"/>
    <n v="1.6734581175269631E-2"/>
  </r>
  <r>
    <x v="20"/>
    <s v="351630"/>
    <s v="Francisco Morato"/>
    <n v="4"/>
    <n v="0"/>
    <m/>
    <m/>
    <n v="0"/>
    <n v="4"/>
    <n v="179372"/>
    <n v="2"/>
    <n v="2"/>
    <n v="1.6725018397520237E-2"/>
    <n v="1.6725018397520237E-2"/>
    <n v="0"/>
  </r>
  <r>
    <x v="20"/>
    <s v="351640"/>
    <s v="Franco da Rocha"/>
    <n v="1"/>
    <n v="0"/>
    <m/>
    <m/>
    <n v="0"/>
    <n v="1"/>
    <n v="158438"/>
    <n v="4"/>
    <n v="4"/>
    <n v="3.7869702975296328E-2"/>
    <n v="3.7869702975296328E-2"/>
    <n v="0"/>
  </r>
  <r>
    <x v="20"/>
    <s v="351840"/>
    <s v="Guaratinguetá"/>
    <n v="1"/>
    <n v="1"/>
    <m/>
    <m/>
    <n v="1"/>
    <n v="0"/>
    <n v="123192"/>
    <n v="6"/>
    <n v="7"/>
    <n v="7.3056691992986561E-2"/>
    <n v="8.5232807325150983E-2"/>
    <n v="1.2176115332164422E-2"/>
  </r>
  <r>
    <x v="20"/>
    <s v="351860"/>
    <s v="Guariba"/>
    <n v="1"/>
    <n v="1"/>
    <m/>
    <m/>
    <n v="1"/>
    <n v="0"/>
    <n v="40857"/>
    <n v="1"/>
    <n v="2"/>
    <n v="3.6713415081870919E-2"/>
    <n v="7.3426830163741838E-2"/>
    <n v="3.6713415081870919E-2"/>
  </r>
  <r>
    <x v="20"/>
    <s v="351870"/>
    <s v="Guarujá"/>
    <n v="30"/>
    <n v="0"/>
    <m/>
    <m/>
    <n v="0"/>
    <n v="30"/>
    <n v="324977"/>
    <n v="0"/>
    <n v="0"/>
    <n v="0"/>
    <n v="0"/>
    <n v="0"/>
  </r>
  <r>
    <x v="20"/>
    <s v="351890"/>
    <s v="Guzolândia"/>
    <n v="2"/>
    <n v="2"/>
    <m/>
    <m/>
    <n v="2"/>
    <n v="0"/>
    <n v="5346"/>
    <n v="0"/>
    <n v="2"/>
    <n v="0"/>
    <n v="0.5611672278338945"/>
    <n v="0.5611672278338945"/>
  </r>
  <r>
    <x v="20"/>
    <s v="351900"/>
    <s v="Herculândia"/>
    <n v="2"/>
    <n v="0"/>
    <m/>
    <m/>
    <n v="0"/>
    <n v="2"/>
    <n v="9649"/>
    <n v="0"/>
    <n v="0"/>
    <n v="0"/>
    <n v="0"/>
    <n v="0"/>
  </r>
  <r>
    <x v="20"/>
    <s v="351940"/>
    <s v="Ibirá"/>
    <n v="2"/>
    <n v="1"/>
    <m/>
    <m/>
    <n v="1"/>
    <n v="1"/>
    <n v="12639"/>
    <n v="1"/>
    <n v="2"/>
    <n v="0.11868027533823879"/>
    <n v="0.23736055067647757"/>
    <n v="0.11868027533823879"/>
  </r>
  <r>
    <x v="20"/>
    <s v="351960"/>
    <s v="Ibitinga"/>
    <n v="4"/>
    <n v="2"/>
    <m/>
    <m/>
    <n v="2"/>
    <n v="2"/>
    <n v="61150"/>
    <n v="3"/>
    <n v="5"/>
    <n v="7.3589533932951756E-2"/>
    <n v="0.12264922322158626"/>
    <n v="4.9059689288634509E-2"/>
  </r>
  <r>
    <x v="20"/>
    <s v="351970"/>
    <s v="Ibiúna"/>
    <n v="10"/>
    <n v="10"/>
    <m/>
    <m/>
    <n v="10"/>
    <n v="0"/>
    <n v="80062"/>
    <n v="0"/>
    <n v="10"/>
    <n v="0"/>
    <n v="0.18735480002997676"/>
    <n v="0.18735480002997676"/>
  </r>
  <r>
    <x v="20"/>
    <s v="352042"/>
    <s v="Ilha Comprida"/>
    <n v="1"/>
    <n v="1"/>
    <m/>
    <m/>
    <n v="1"/>
    <n v="0"/>
    <n v="11552"/>
    <n v="1"/>
    <n v="2"/>
    <n v="0.12984764542936289"/>
    <n v="0.25969529085872578"/>
    <n v="0.12984764542936289"/>
  </r>
  <r>
    <x v="20"/>
    <s v="352040"/>
    <s v="Ilhabela"/>
    <n v="1"/>
    <n v="1"/>
    <m/>
    <m/>
    <n v="1"/>
    <n v="0"/>
    <n v="36194"/>
    <n v="2"/>
    <n v="3"/>
    <n v="8.2886666298281481E-2"/>
    <n v="0.12432999944742222"/>
    <n v="4.144333314914074E-2"/>
  </r>
  <r>
    <x v="20"/>
    <s v="352100"/>
    <s v="Iperó"/>
    <n v="1"/>
    <n v="1"/>
    <m/>
    <m/>
    <n v="1"/>
    <n v="0"/>
    <n v="38771"/>
    <n v="0"/>
    <n v="1"/>
    <n v="0"/>
    <n v="3.8688710634236928E-2"/>
    <n v="3.8688710634236928E-2"/>
  </r>
  <r>
    <x v="20"/>
    <s v="352115"/>
    <s v="Ipiguá"/>
    <n v="2"/>
    <n v="0"/>
    <m/>
    <m/>
    <n v="0"/>
    <n v="2"/>
    <n v="5557"/>
    <n v="0"/>
    <n v="0"/>
    <n v="0"/>
    <n v="0"/>
    <n v="0"/>
  </r>
  <r>
    <x v="20"/>
    <s v="352130"/>
    <s v="Ipuã"/>
    <n v="1"/>
    <n v="1"/>
    <m/>
    <m/>
    <n v="1"/>
    <n v="0"/>
    <n v="16794"/>
    <n v="0"/>
    <n v="1"/>
    <n v="0"/>
    <n v="8.9317613433369067E-2"/>
    <n v="8.9317613433369067E-2"/>
  </r>
  <r>
    <x v="20"/>
    <s v="352230"/>
    <s v="Itapetininga"/>
    <n v="2"/>
    <n v="0"/>
    <m/>
    <m/>
    <n v="0"/>
    <n v="2"/>
    <n v="167106"/>
    <n v="12"/>
    <n v="12"/>
    <n v="0.10771606046461528"/>
    <n v="0.10771606046461528"/>
    <n v="0"/>
  </r>
  <r>
    <x v="20"/>
    <s v="352270"/>
    <s v="Itápolis"/>
    <n v="2"/>
    <n v="1"/>
    <m/>
    <m/>
    <n v="1"/>
    <n v="1"/>
    <n v="43536"/>
    <n v="4"/>
    <n v="5"/>
    <n v="0.13781697905181919"/>
    <n v="0.17227122381477397"/>
    <n v="3.4454244762954778E-2"/>
  </r>
  <r>
    <x v="20"/>
    <s v="352310"/>
    <s v="Itaquaquecetuba"/>
    <n v="1"/>
    <n v="0"/>
    <m/>
    <m/>
    <n v="0"/>
    <n v="1"/>
    <n v="379082"/>
    <n v="12"/>
    <n v="12"/>
    <n v="4.7483130298985446E-2"/>
    <n v="4.7483130298985446E-2"/>
    <n v="0"/>
  </r>
  <r>
    <x v="20"/>
    <s v="352330"/>
    <s v="Itariri"/>
    <n v="2"/>
    <n v="0"/>
    <m/>
    <m/>
    <n v="0"/>
    <n v="2"/>
    <n v="17754"/>
    <n v="0"/>
    <n v="0"/>
    <n v="0"/>
    <n v="0"/>
    <n v="0"/>
  </r>
  <r>
    <x v="20"/>
    <s v="352360"/>
    <s v="Itirapina"/>
    <n v="3"/>
    <n v="1"/>
    <m/>
    <m/>
    <n v="1"/>
    <n v="2"/>
    <n v="18610"/>
    <n v="1"/>
    <n v="2"/>
    <n v="8.0601826974744759E-2"/>
    <n v="0.16120365394948952"/>
    <n v="8.0601826974744759E-2"/>
  </r>
  <r>
    <x v="20"/>
    <s v="352380"/>
    <s v="Itobi"/>
    <n v="4"/>
    <n v="4"/>
    <m/>
    <m/>
    <n v="4"/>
    <n v="0"/>
    <n v="7862"/>
    <n v="1"/>
    <n v="5"/>
    <n v="0.19079114729076571"/>
    <n v="0.95395573645382858"/>
    <n v="0.76316458916306285"/>
  </r>
  <r>
    <x v="20"/>
    <s v="352410"/>
    <s v="Ituverava"/>
    <n v="17"/>
    <n v="0"/>
    <m/>
    <m/>
    <n v="0"/>
    <n v="17"/>
    <n v="42259"/>
    <n v="0"/>
    <n v="0"/>
    <n v="0"/>
    <n v="0"/>
    <n v="0"/>
  </r>
  <r>
    <x v="20"/>
    <s v="352430"/>
    <s v="Jaboticabal"/>
    <n v="1"/>
    <n v="1"/>
    <m/>
    <m/>
    <n v="1"/>
    <n v="0"/>
    <n v="78029"/>
    <n v="4"/>
    <n v="5"/>
    <n v="7.689448794678902E-2"/>
    <n v="9.6118109933486268E-2"/>
    <n v="1.9223621986697248E-2"/>
  </r>
  <r>
    <x v="20"/>
    <s v="352520"/>
    <s v="Jarinu"/>
    <n v="1"/>
    <n v="0"/>
    <m/>
    <m/>
    <n v="0"/>
    <n v="1"/>
    <n v="31173"/>
    <n v="0"/>
    <n v="0"/>
    <n v="0"/>
    <n v="0"/>
    <n v="0"/>
  </r>
  <r>
    <x v="20"/>
    <s v="352585"/>
    <s v="Jumirim"/>
    <n v="3"/>
    <n v="1"/>
    <m/>
    <m/>
    <n v="1"/>
    <n v="2"/>
    <n v="3467"/>
    <n v="1"/>
    <n v="2"/>
    <n v="0.43265070666282091"/>
    <n v="0.86530141332564181"/>
    <n v="0.43265070666282091"/>
  </r>
  <r>
    <x v="20"/>
    <s v="352590"/>
    <s v="Jundiaí"/>
    <n v="29"/>
    <n v="9"/>
    <m/>
    <m/>
    <n v="9"/>
    <n v="20"/>
    <n v="426935"/>
    <n v="51"/>
    <n v="60"/>
    <n v="0.17918418494618618"/>
    <n v="0.21080492346610138"/>
    <n v="3.1620738519915204E-2"/>
  </r>
  <r>
    <x v="20"/>
    <s v="352600"/>
    <s v="Junqueirópolis"/>
    <n v="1"/>
    <n v="1"/>
    <m/>
    <m/>
    <n v="1"/>
    <n v="0"/>
    <n v="20978"/>
    <n v="0"/>
    <n v="1"/>
    <n v="0"/>
    <n v="7.150347983601868E-2"/>
    <n v="7.150347983601868E-2"/>
  </r>
  <r>
    <x v="20"/>
    <s v="352620"/>
    <s v="Juquitiba"/>
    <n v="2"/>
    <n v="0"/>
    <m/>
    <m/>
    <n v="0"/>
    <n v="2"/>
    <n v="31844"/>
    <n v="0"/>
    <n v="0"/>
    <n v="0"/>
    <n v="0"/>
    <n v="0"/>
  </r>
  <r>
    <x v="20"/>
    <s v="352670"/>
    <s v="Leme"/>
    <n v="4"/>
    <n v="4"/>
    <m/>
    <m/>
    <n v="4"/>
    <n v="0"/>
    <n v="105273"/>
    <n v="6"/>
    <n v="10"/>
    <n v="8.5492006497392498E-2"/>
    <n v="0.14248667749565416"/>
    <n v="5.6994670998261665E-2"/>
  </r>
  <r>
    <x v="20"/>
    <s v="352680"/>
    <s v="Lençóis Paulista"/>
    <n v="2"/>
    <n v="0"/>
    <m/>
    <m/>
    <n v="0"/>
    <n v="2"/>
    <n v="69533"/>
    <n v="0"/>
    <n v="0"/>
    <n v="0"/>
    <n v="0"/>
    <n v="0"/>
  </r>
  <r>
    <x v="20"/>
    <s v="352690"/>
    <s v="Limeira"/>
    <n v="1"/>
    <n v="0"/>
    <m/>
    <m/>
    <n v="0"/>
    <n v="1"/>
    <n v="310783"/>
    <n v="2"/>
    <n v="2"/>
    <n v="9.6530376500645141E-3"/>
    <n v="9.6530376500645141E-3"/>
    <n v="0"/>
  </r>
  <r>
    <x v="20"/>
    <s v="352700"/>
    <s v="Lindóia"/>
    <n v="1"/>
    <n v="0"/>
    <m/>
    <m/>
    <n v="0"/>
    <n v="1"/>
    <n v="8201"/>
    <n v="0"/>
    <n v="0"/>
    <n v="0"/>
    <n v="0"/>
    <n v="0"/>
  </r>
  <r>
    <x v="20"/>
    <s v="352830"/>
    <s v="Magda"/>
    <n v="1"/>
    <n v="1"/>
    <m/>
    <m/>
    <n v="1"/>
    <n v="0"/>
    <n v="3086"/>
    <n v="0"/>
    <n v="1"/>
    <n v="0"/>
    <n v="0.48606610499027869"/>
    <n v="0.48606610499027869"/>
  </r>
  <r>
    <x v="20"/>
    <s v="352920"/>
    <s v="Martinópolis"/>
    <n v="1"/>
    <n v="0"/>
    <m/>
    <m/>
    <n v="0"/>
    <n v="1"/>
    <n v="26791"/>
    <n v="1"/>
    <n v="1"/>
    <n v="5.5988951513567989E-2"/>
    <n v="5.5988951513567989E-2"/>
    <n v="0"/>
  </r>
  <r>
    <x v="20"/>
    <s v="352930"/>
    <s v="Matão"/>
    <n v="31"/>
    <n v="1"/>
    <m/>
    <m/>
    <n v="1"/>
    <n v="30"/>
    <n v="84069"/>
    <n v="6"/>
    <n v="7"/>
    <n v="0.10705491917353602"/>
    <n v="0.12489740570245869"/>
    <n v="1.7842486528922674E-2"/>
  </r>
  <r>
    <x v="20"/>
    <s v="353000"/>
    <s v="Mira Estrela"/>
    <n v="2"/>
    <n v="0"/>
    <m/>
    <m/>
    <n v="0"/>
    <n v="2"/>
    <n v="3125"/>
    <n v="0"/>
    <n v="0"/>
    <n v="0"/>
    <n v="0"/>
    <n v="0"/>
  </r>
  <r>
    <x v="20"/>
    <s v="353030"/>
    <s v="Mirassol"/>
    <n v="6"/>
    <n v="6"/>
    <m/>
    <m/>
    <n v="6"/>
    <n v="0"/>
    <n v="60768"/>
    <n v="0"/>
    <n v="6"/>
    <n v="0"/>
    <n v="0.1481042654028436"/>
    <n v="0.1481042654028436"/>
  </r>
  <r>
    <x v="20"/>
    <s v="353050"/>
    <s v="Mococa"/>
    <n v="2"/>
    <n v="2"/>
    <m/>
    <m/>
    <n v="2"/>
    <n v="0"/>
    <n v="69072"/>
    <n v="5"/>
    <n v="7"/>
    <n v="0.1085823488533704"/>
    <n v="0.15201528839471856"/>
    <n v="4.3432939541348164E-2"/>
  </r>
  <r>
    <x v="20"/>
    <s v="353080"/>
    <s v="Moji Mirim"/>
    <n v="4"/>
    <n v="4"/>
    <m/>
    <m/>
    <n v="4"/>
    <n v="0"/>
    <n v="94098"/>
    <n v="4"/>
    <n v="8"/>
    <n v="6.3763310591085892E-2"/>
    <n v="0.12752662118217178"/>
    <n v="6.3763310591085892E-2"/>
  </r>
  <r>
    <x v="20"/>
    <s v="353110"/>
    <s v="Mongaguá"/>
    <n v="2"/>
    <n v="0"/>
    <m/>
    <m/>
    <n v="0"/>
    <n v="2"/>
    <n v="58567"/>
    <n v="0"/>
    <n v="0"/>
    <n v="0"/>
    <n v="0"/>
    <n v="0"/>
  </r>
  <r>
    <x v="20"/>
    <s v="353260"/>
    <s v="Nhandeara"/>
    <n v="2"/>
    <n v="0"/>
    <m/>
    <m/>
    <n v="0"/>
    <n v="2"/>
    <n v="11575"/>
    <n v="0"/>
    <n v="0"/>
    <n v="0"/>
    <n v="0"/>
    <n v="0"/>
  </r>
  <r>
    <x v="20"/>
    <s v="353340"/>
    <s v="Nova Odessa"/>
    <n v="5"/>
    <n v="4"/>
    <m/>
    <m/>
    <n v="4"/>
    <n v="1"/>
    <n v="61716"/>
    <n v="5"/>
    <n v="9"/>
    <n v="0.12152440209994167"/>
    <n v="0.21874392377989502"/>
    <n v="9.7219521679953347E-2"/>
  </r>
  <r>
    <x v="20"/>
    <s v="353440"/>
    <s v="Osasco"/>
    <n v="1"/>
    <n v="1"/>
    <m/>
    <m/>
    <n v="1"/>
    <n v="0"/>
    <n v="701428"/>
    <n v="34"/>
    <n v="35"/>
    <n v="7.270881687072657E-2"/>
    <n v="7.484731148457148E-2"/>
    <n v="2.1384946138449101E-3"/>
  </r>
  <r>
    <x v="20"/>
    <s v="353460"/>
    <s v="Osvaldo Cruz"/>
    <n v="1"/>
    <n v="0"/>
    <m/>
    <m/>
    <n v="0"/>
    <n v="1"/>
    <n v="33118"/>
    <n v="0"/>
    <n v="0"/>
    <n v="0"/>
    <n v="0"/>
    <n v="0"/>
  </r>
  <r>
    <x v="20"/>
    <s v="353480"/>
    <s v="Ouro Verde"/>
    <n v="1"/>
    <n v="0"/>
    <m/>
    <m/>
    <n v="0"/>
    <n v="1"/>
    <n v="8676"/>
    <n v="1"/>
    <n v="1"/>
    <n v="0.17289073305670816"/>
    <n v="0.17289073305670816"/>
    <n v="0"/>
  </r>
  <r>
    <x v="20"/>
    <s v="353490"/>
    <s v="Pacaembu"/>
    <n v="1"/>
    <n v="0"/>
    <m/>
    <m/>
    <n v="0"/>
    <n v="1"/>
    <n v="14326"/>
    <n v="0"/>
    <n v="0"/>
    <n v="0"/>
    <n v="0"/>
    <n v="0"/>
  </r>
  <r>
    <x v="20"/>
    <s v="353530"/>
    <s v="Palmital"/>
    <n v="1"/>
    <n v="1"/>
    <m/>
    <m/>
    <n v="1"/>
    <n v="0"/>
    <n v="22322"/>
    <n v="0"/>
    <n v="1"/>
    <n v="0"/>
    <n v="6.7198279724039064E-2"/>
    <n v="6.7198279724039064E-2"/>
  </r>
  <r>
    <x v="20"/>
    <s v="353550"/>
    <s v="Paraguaçu Paulista"/>
    <n v="1"/>
    <n v="0"/>
    <m/>
    <m/>
    <n v="0"/>
    <n v="1"/>
    <n v="46180"/>
    <n v="2"/>
    <n v="2"/>
    <n v="6.4963187527067992E-2"/>
    <n v="6.4963187527067992E-2"/>
    <n v="0"/>
  </r>
  <r>
    <x v="20"/>
    <s v="353590"/>
    <s v="Paranapuã"/>
    <n v="1"/>
    <n v="0"/>
    <m/>
    <m/>
    <n v="0"/>
    <n v="1"/>
    <n v="4112"/>
    <n v="1"/>
    <n v="1"/>
    <n v="0.36478599221789881"/>
    <n v="0.36478599221789881"/>
    <n v="0"/>
  </r>
  <r>
    <x v="20"/>
    <s v="353670"/>
    <s v="Pederneiras"/>
    <n v="1"/>
    <n v="1"/>
    <m/>
    <m/>
    <n v="1"/>
    <n v="0"/>
    <n v="47523"/>
    <n v="1"/>
    <n v="2"/>
    <n v="3.1563663910106683E-2"/>
    <n v="6.3127327820213366E-2"/>
    <n v="3.1563663910106683E-2"/>
  </r>
  <r>
    <x v="20"/>
    <s v="353720"/>
    <s v="Pedro de Toledo"/>
    <n v="2"/>
    <n v="2"/>
    <m/>
    <m/>
    <n v="2"/>
    <n v="0"/>
    <n v="11507"/>
    <n v="0"/>
    <n v="2"/>
    <n v="0"/>
    <n v="0.26071087164334755"/>
    <n v="0.26071087164334755"/>
  </r>
  <r>
    <x v="20"/>
    <s v="353730"/>
    <s v="Penápolis"/>
    <n v="4"/>
    <n v="0"/>
    <m/>
    <m/>
    <n v="0"/>
    <n v="4"/>
    <n v="64098"/>
    <n v="0"/>
    <n v="0"/>
    <n v="0"/>
    <n v="0"/>
    <n v="0"/>
  </r>
  <r>
    <x v="20"/>
    <s v="353760"/>
    <s v="Peruíbe"/>
    <n v="1"/>
    <n v="0"/>
    <m/>
    <m/>
    <n v="0"/>
    <n v="1"/>
    <n v="69697"/>
    <n v="0"/>
    <n v="0"/>
    <n v="0"/>
    <n v="0"/>
    <n v="0"/>
  </r>
  <r>
    <x v="20"/>
    <s v="353780"/>
    <s v="Piedade"/>
    <n v="1"/>
    <n v="1"/>
    <m/>
    <m/>
    <n v="1"/>
    <n v="0"/>
    <n v="55731"/>
    <n v="0"/>
    <n v="1"/>
    <n v="0"/>
    <n v="2.6915002422350218E-2"/>
    <n v="2.6915002422350218E-2"/>
  </r>
  <r>
    <x v="20"/>
    <s v="353800"/>
    <s v="Pindamonhangaba"/>
    <n v="1"/>
    <n v="1"/>
    <m/>
    <m/>
    <n v="1"/>
    <n v="0"/>
    <n v="171885"/>
    <n v="10"/>
    <n v="11"/>
    <n v="8.7267649882188672E-2"/>
    <n v="9.5994414870407538E-2"/>
    <n v="8.7267649882188658E-3"/>
  </r>
  <r>
    <x v="20"/>
    <s v="353860"/>
    <s v="Piracaia"/>
    <n v="2"/>
    <n v="1"/>
    <m/>
    <m/>
    <n v="1"/>
    <n v="1"/>
    <n v="27617"/>
    <n v="5"/>
    <n v="6"/>
    <n v="0.27157185791360394"/>
    <n v="0.32588622949632473"/>
    <n v="5.4314371582720788E-2"/>
  </r>
  <r>
    <x v="20"/>
    <s v="353900"/>
    <s v="Pirangi"/>
    <n v="1"/>
    <n v="0"/>
    <m/>
    <m/>
    <n v="0"/>
    <n v="1"/>
    <n v="11524"/>
    <n v="3"/>
    <n v="3"/>
    <n v="0.39048941339812565"/>
    <n v="0.39048941339812565"/>
    <n v="0"/>
  </r>
  <r>
    <x v="20"/>
    <s v="353920"/>
    <s v="Pirapozinho"/>
    <n v="1"/>
    <n v="0"/>
    <m/>
    <m/>
    <n v="0"/>
    <n v="1"/>
    <n v="27974"/>
    <n v="1"/>
    <n v="1"/>
    <n v="5.3621219704010868E-2"/>
    <n v="5.3621219704010868E-2"/>
    <n v="0"/>
  </r>
  <r>
    <x v="20"/>
    <s v="353940"/>
    <s v="Piratininga"/>
    <n v="1"/>
    <n v="0"/>
    <m/>
    <m/>
    <n v="0"/>
    <n v="1"/>
    <n v="13890"/>
    <n v="0"/>
    <n v="0"/>
    <n v="0"/>
    <n v="0"/>
    <n v="0"/>
  </r>
  <r>
    <x v="20"/>
    <s v="353980"/>
    <s v="Poá"/>
    <n v="3"/>
    <n v="0"/>
    <m/>
    <m/>
    <n v="0"/>
    <n v="3"/>
    <n v="119221"/>
    <n v="12"/>
    <n v="12"/>
    <n v="0.15098011256406171"/>
    <n v="0.15098011256406171"/>
    <n v="0"/>
  </r>
  <r>
    <x v="20"/>
    <s v="354025"/>
    <s v="Pontalinda"/>
    <n v="1"/>
    <n v="0"/>
    <m/>
    <m/>
    <n v="0"/>
    <n v="1"/>
    <n v="4719"/>
    <n v="0"/>
    <n v="0"/>
    <n v="0"/>
    <n v="0"/>
    <n v="0"/>
  </r>
  <r>
    <x v="20"/>
    <s v="354180"/>
    <s v="Queiroz"/>
    <n v="1"/>
    <n v="1"/>
    <m/>
    <m/>
    <n v="1"/>
    <n v="0"/>
    <n v="3513"/>
    <n v="0"/>
    <n v="1"/>
    <n v="0"/>
    <n v="0.42698548249359519"/>
    <n v="0.42698548249359519"/>
  </r>
  <r>
    <x v="20"/>
    <s v="354220"/>
    <s v="Rancharia"/>
    <n v="1"/>
    <n v="0"/>
    <m/>
    <m/>
    <n v="0"/>
    <n v="1"/>
    <n v="29743"/>
    <n v="1"/>
    <n v="1"/>
    <n v="5.0432034428268838E-2"/>
    <n v="5.0432034428268838E-2"/>
    <n v="0"/>
  </r>
  <r>
    <x v="20"/>
    <s v="354340"/>
    <s v="Ribeirão Preto"/>
    <n v="7"/>
    <n v="7"/>
    <m/>
    <m/>
    <n v="7"/>
    <n v="0"/>
    <n v="720116"/>
    <n v="88"/>
    <n v="95"/>
    <n v="0.1833038010542746"/>
    <n v="0.19788478522904643"/>
    <n v="1.4580984174771827E-2"/>
  </r>
  <r>
    <x v="20"/>
    <s v="354370"/>
    <s v="Rincão"/>
    <n v="1"/>
    <n v="1"/>
    <m/>
    <m/>
    <n v="1"/>
    <n v="0"/>
    <n v="10824"/>
    <n v="0"/>
    <n v="1"/>
    <n v="0"/>
    <n v="0.13858093126385809"/>
    <n v="0.13858093126385809"/>
  </r>
  <r>
    <x v="20"/>
    <s v="354420"/>
    <s v="Riolândia"/>
    <n v="1"/>
    <n v="1"/>
    <m/>
    <m/>
    <n v="1"/>
    <n v="0"/>
    <n v="12856"/>
    <n v="1"/>
    <n v="2"/>
    <n v="0.11667703795892968"/>
    <n v="0.23335407591785937"/>
    <n v="0.11667703795892968"/>
  </r>
  <r>
    <x v="20"/>
    <s v="354500"/>
    <s v="Salesópolis"/>
    <n v="1"/>
    <n v="1"/>
    <m/>
    <m/>
    <n v="1"/>
    <n v="0"/>
    <n v="17363"/>
    <n v="3"/>
    <n v="4"/>
    <n v="0.25917180210793067"/>
    <n v="0.34556240281057421"/>
    <n v="8.6390600702643539E-2"/>
  </r>
  <r>
    <x v="20"/>
    <s v="354510"/>
    <s v="Salmourão"/>
    <n v="2"/>
    <n v="1"/>
    <m/>
    <m/>
    <n v="1"/>
    <n v="1"/>
    <n v="5372"/>
    <n v="0"/>
    <n v="1"/>
    <n v="0"/>
    <n v="0.27922561429635145"/>
    <n v="0.27922561429635145"/>
  </r>
  <r>
    <x v="20"/>
    <s v="354520"/>
    <s v="Salto"/>
    <n v="12"/>
    <n v="7"/>
    <m/>
    <m/>
    <n v="7"/>
    <n v="5"/>
    <n v="120779"/>
    <n v="1"/>
    <n v="8"/>
    <n v="1.2419377540797655E-2"/>
    <n v="9.9355020326381244E-2"/>
    <n v="8.6935642785583592E-2"/>
  </r>
  <r>
    <x v="20"/>
    <s v="354620"/>
    <s v="Santa Cruz da Conceição"/>
    <n v="1"/>
    <n v="0"/>
    <m/>
    <m/>
    <n v="0"/>
    <n v="1"/>
    <n v="4584"/>
    <n v="1"/>
    <n v="1"/>
    <n v="0.32722513089005234"/>
    <n v="0.32722513089005234"/>
    <n v="0"/>
  </r>
  <r>
    <x v="20"/>
    <s v="354640"/>
    <s v="Santa Cruz do Rio Pardo"/>
    <n v="2"/>
    <n v="0"/>
    <m/>
    <m/>
    <n v="0"/>
    <n v="2"/>
    <n v="48207"/>
    <n v="3"/>
    <n v="3"/>
    <n v="9.3347439168585469E-2"/>
    <n v="9.3347439168585469E-2"/>
    <n v="0"/>
  </r>
  <r>
    <x v="20"/>
    <s v="354690"/>
    <s v="Santa Lúcia"/>
    <n v="1"/>
    <n v="1"/>
    <m/>
    <m/>
    <n v="1"/>
    <n v="0"/>
    <n v="8889"/>
    <n v="0"/>
    <n v="1"/>
    <n v="0"/>
    <n v="0.16874789065136686"/>
    <n v="0.16874789065136686"/>
  </r>
  <r>
    <x v="20"/>
    <s v="354730"/>
    <s v="Santana de Parnaíba"/>
    <n v="4"/>
    <n v="4"/>
    <m/>
    <m/>
    <n v="4"/>
    <n v="0"/>
    <n v="145073"/>
    <n v="30"/>
    <n v="34"/>
    <n v="0.31018866363830622"/>
    <n v="0.35154715212341375"/>
    <n v="4.1358488485107536E-2"/>
  </r>
  <r>
    <x v="20"/>
    <s v="354790"/>
    <s v="Santo Antônio da Alegria"/>
    <n v="1"/>
    <n v="0"/>
    <m/>
    <m/>
    <n v="0"/>
    <n v="1"/>
    <n v="7024"/>
    <n v="1"/>
    <n v="1"/>
    <n v="0.21355353075170844"/>
    <n v="0.21355353075170844"/>
    <n v="0"/>
  </r>
  <r>
    <x v="20"/>
    <s v="354800"/>
    <s v="Santo Antônio de Posse"/>
    <n v="1"/>
    <n v="1"/>
    <m/>
    <m/>
    <n v="1"/>
    <n v="0"/>
    <n v="23742"/>
    <n v="1"/>
    <n v="2"/>
    <n v="6.3179176143543084E-2"/>
    <n v="0.12635835228708617"/>
    <n v="6.3179176143543084E-2"/>
  </r>
  <r>
    <x v="20"/>
    <s v="354850"/>
    <s v="Santos"/>
    <n v="21"/>
    <n v="21"/>
    <m/>
    <m/>
    <n v="21"/>
    <n v="0"/>
    <n v="433991"/>
    <n v="8"/>
    <n v="29"/>
    <n v="2.7650342979462707E-2"/>
    <n v="0.10023249330055231"/>
    <n v="7.2582150321089611E-2"/>
  </r>
  <r>
    <x v="20"/>
    <s v="354880"/>
    <s v="São Caetano do Sul"/>
    <n v="3"/>
    <n v="0"/>
    <m/>
    <m/>
    <n v="0"/>
    <n v="3"/>
    <n v="162763"/>
    <n v="0"/>
    <n v="0"/>
    <n v="0"/>
    <n v="0"/>
    <n v="0"/>
  </r>
  <r>
    <x v="20"/>
    <s v="354920"/>
    <s v="São João das Duas Pontes"/>
    <n v="1"/>
    <n v="1"/>
    <m/>
    <m/>
    <n v="1"/>
    <n v="0"/>
    <n v="2555"/>
    <n v="1"/>
    <n v="2"/>
    <n v="0.58708414872798431"/>
    <n v="1"/>
    <n v="0.41291585127201569"/>
  </r>
  <r>
    <x v="20"/>
    <s v="354980"/>
    <s v="São José do Rio Preto"/>
    <n v="1"/>
    <n v="1"/>
    <m/>
    <m/>
    <n v="1"/>
    <n v="0"/>
    <n v="469173"/>
    <n v="5"/>
    <n v="6"/>
    <n v="1.5985574617465199E-2"/>
    <n v="1.9182689540958239E-2"/>
    <n v="3.1971149234930399E-3"/>
  </r>
  <r>
    <x v="20"/>
    <s v="354995"/>
    <s v="São Lourenço da Serra"/>
    <n v="6"/>
    <n v="2"/>
    <m/>
    <m/>
    <n v="2"/>
    <n v="4"/>
    <n v="16127"/>
    <n v="0"/>
    <n v="2"/>
    <n v="0"/>
    <n v="0.18602343895330811"/>
    <n v="0.18602343895330811"/>
  </r>
  <r>
    <x v="20"/>
    <s v="355010"/>
    <s v="São Manuel"/>
    <n v="1"/>
    <n v="0"/>
    <m/>
    <m/>
    <n v="0"/>
    <n v="1"/>
    <n v="41287"/>
    <n v="1"/>
    <n v="1"/>
    <n v="3.6331048514060119E-2"/>
    <n v="3.6331048514060119E-2"/>
    <n v="0"/>
  </r>
  <r>
    <x v="20"/>
    <s v="355020"/>
    <s v="São Miguel Arcanjo"/>
    <n v="14"/>
    <n v="0"/>
    <m/>
    <m/>
    <n v="0"/>
    <n v="14"/>
    <n v="33071"/>
    <n v="0"/>
    <n v="0"/>
    <n v="0"/>
    <n v="0"/>
    <n v="0"/>
  </r>
  <r>
    <x v="20"/>
    <s v="355030"/>
    <s v="São Paulo"/>
    <n v="388"/>
    <n v="388"/>
    <m/>
    <m/>
    <n v="388"/>
    <n v="0"/>
    <n v="12396372"/>
    <n v="0"/>
    <n v="388"/>
    <n v="0"/>
    <n v="4.6949220304134148E-2"/>
    <n v="4.6949220304134148E-2"/>
  </r>
  <r>
    <x v="20"/>
    <s v="355060"/>
    <s v="São Roque"/>
    <n v="1"/>
    <n v="1"/>
    <m/>
    <m/>
    <n v="1"/>
    <n v="0"/>
    <n v="93076"/>
    <n v="0"/>
    <n v="1"/>
    <n v="0"/>
    <n v="1.6115862306072457E-2"/>
    <n v="1.6115862306072457E-2"/>
  </r>
  <r>
    <x v="20"/>
    <s v="355110"/>
    <s v="Sarapuí"/>
    <n v="2"/>
    <n v="2"/>
    <m/>
    <m/>
    <n v="2"/>
    <n v="0"/>
    <n v="10493"/>
    <n v="4"/>
    <n v="6"/>
    <n v="0.57180977794720289"/>
    <n v="0.85771466692080434"/>
    <n v="0.28590488897360145"/>
  </r>
  <r>
    <x v="20"/>
    <s v="355150"/>
    <s v="Serrana"/>
    <n v="1"/>
    <n v="1"/>
    <m/>
    <m/>
    <n v="1"/>
    <n v="0"/>
    <n v="46166"/>
    <n v="2"/>
    <n v="3"/>
    <n v="6.4982887839535583E-2"/>
    <n v="9.7474331759303381E-2"/>
    <n v="3.2491443919767798E-2"/>
  </r>
  <r>
    <x v="20"/>
    <s v="355170"/>
    <s v="Sertãozinho"/>
    <n v="1"/>
    <n v="1"/>
    <m/>
    <m/>
    <n v="1"/>
    <n v="0"/>
    <n v="128432"/>
    <n v="12"/>
    <n v="13"/>
    <n v="0.14015198704372742"/>
    <n v="0.15183131929737137"/>
    <n v="1.1679332253643954E-2"/>
  </r>
  <r>
    <x v="20"/>
    <s v="355220"/>
    <s v="Sorocaba"/>
    <n v="30"/>
    <n v="3"/>
    <m/>
    <m/>
    <n v="3"/>
    <n v="27"/>
    <n v="695328"/>
    <n v="2"/>
    <n v="5"/>
    <n v="4.314510561921856E-3"/>
    <n v="1.0786276404804639E-2"/>
    <n v="6.4717658428827827E-3"/>
  </r>
  <r>
    <x v="20"/>
    <s v="355250"/>
    <s v="Suzano"/>
    <n v="7"/>
    <n v="7"/>
    <m/>
    <m/>
    <n v="7"/>
    <n v="0"/>
    <n v="303397"/>
    <n v="21"/>
    <n v="28"/>
    <n v="0.10382436213937514"/>
    <n v="0.13843248285250018"/>
    <n v="3.4608120713125037E-2"/>
  </r>
  <r>
    <x v="20"/>
    <s v="355280"/>
    <s v="Taboão da Serra"/>
    <n v="11"/>
    <n v="1"/>
    <m/>
    <m/>
    <n v="1"/>
    <n v="10"/>
    <n v="297528"/>
    <n v="24"/>
    <n v="25"/>
    <n v="0.12099701540695329"/>
    <n v="0.12603855771557634"/>
    <n v="5.0415423086230537E-3"/>
  </r>
  <r>
    <x v="20"/>
    <s v="355330"/>
    <s v="Tambaú"/>
    <n v="1"/>
    <n v="0"/>
    <m/>
    <m/>
    <n v="0"/>
    <n v="1"/>
    <n v="23255"/>
    <n v="0"/>
    <n v="0"/>
    <n v="0"/>
    <n v="0"/>
    <n v="0"/>
  </r>
  <r>
    <x v="20"/>
    <s v="355340"/>
    <s v="Tanabi"/>
    <n v="3"/>
    <n v="0"/>
    <m/>
    <m/>
    <n v="0"/>
    <n v="3"/>
    <n v="26231"/>
    <n v="0"/>
    <n v="0"/>
    <n v="0"/>
    <n v="0"/>
    <n v="0"/>
  </r>
  <r>
    <x v="20"/>
    <s v="355350"/>
    <s v="Tapiraí"/>
    <n v="1"/>
    <n v="0"/>
    <m/>
    <m/>
    <n v="0"/>
    <n v="1"/>
    <n v="7725"/>
    <n v="0"/>
    <n v="0"/>
    <n v="0"/>
    <n v="0"/>
    <n v="0"/>
  </r>
  <r>
    <x v="20"/>
    <s v="355410"/>
    <s v="Taubaté"/>
    <n v="2"/>
    <n v="0"/>
    <m/>
    <m/>
    <n v="0"/>
    <n v="2"/>
    <n v="320820"/>
    <n v="22"/>
    <n v="22"/>
    <n v="0.10286141761735552"/>
    <n v="0.10286141761735552"/>
    <n v="0"/>
  </r>
  <r>
    <x v="20"/>
    <s v="355440"/>
    <s v="Terra Roxa"/>
    <n v="3"/>
    <n v="0"/>
    <m/>
    <m/>
    <n v="0"/>
    <n v="3"/>
    <n v="9502"/>
    <n v="0"/>
    <n v="0"/>
    <n v="0"/>
    <n v="0"/>
    <n v="0"/>
  </r>
  <r>
    <x v="20"/>
    <s v="355450"/>
    <s v="Tietê"/>
    <n v="2"/>
    <n v="0"/>
    <m/>
    <m/>
    <n v="0"/>
    <n v="2"/>
    <n v="42946"/>
    <n v="1"/>
    <n v="1"/>
    <n v="3.4927583476924512E-2"/>
    <n v="3.4927583476924512E-2"/>
    <n v="0"/>
  </r>
  <r>
    <x v="20"/>
    <s v="355630"/>
    <s v="Valparaíso"/>
    <n v="2"/>
    <n v="0"/>
    <m/>
    <m/>
    <n v="0"/>
    <n v="2"/>
    <n v="27154"/>
    <n v="0"/>
    <n v="0"/>
    <n v="0"/>
    <n v="0"/>
    <n v="0"/>
  </r>
  <r>
    <x v="20"/>
    <s v="355635"/>
    <s v="Vargem"/>
    <n v="2"/>
    <n v="0"/>
    <m/>
    <m/>
    <n v="0"/>
    <n v="2"/>
    <n v="10842"/>
    <n v="3"/>
    <n v="3"/>
    <n v="0.41505257332595463"/>
    <n v="0.41505257332595463"/>
    <n v="0"/>
  </r>
  <r>
    <x v="20"/>
    <s v="355645"/>
    <s v="Vargem Grande Paulista"/>
    <n v="3"/>
    <n v="2"/>
    <m/>
    <m/>
    <n v="2"/>
    <n v="1"/>
    <n v="54315"/>
    <n v="5"/>
    <n v="7"/>
    <n v="0.13808340237503453"/>
    <n v="0.19331676332504832"/>
    <n v="5.5233360950013799E-2"/>
  </r>
  <r>
    <x v="20"/>
    <s v="355670"/>
    <s v="Vinhedo"/>
    <n v="4"/>
    <n v="0"/>
    <m/>
    <m/>
    <n v="0"/>
    <n v="4"/>
    <n v="81516"/>
    <n v="8"/>
    <n v="8"/>
    <n v="0.1472103636095981"/>
    <n v="0.1472103636095981"/>
    <n v="0"/>
  </r>
  <r>
    <x v="20"/>
    <s v="355690"/>
    <s v="Vista Alegre do Alto"/>
    <n v="3"/>
    <n v="3"/>
    <m/>
    <m/>
    <n v="3"/>
    <n v="0"/>
    <n v="9163"/>
    <n v="3"/>
    <n v="6"/>
    <n v="0.49110553312233984"/>
    <n v="0.98221106624467969"/>
    <n v="0.49110553312233984"/>
  </r>
  <r>
    <x v="21"/>
    <s v="170210"/>
    <s v="Araguaína"/>
    <n v="2"/>
    <n v="0"/>
    <m/>
    <m/>
    <n v="0"/>
    <n v="2"/>
    <n v="186245"/>
    <n v="0"/>
    <n v="0"/>
    <n v="0"/>
    <n v="0"/>
    <n v="0"/>
  </r>
  <r>
    <x v="21"/>
    <s v="170215"/>
    <s v="Araguanã"/>
    <n v="1"/>
    <n v="1"/>
    <m/>
    <m/>
    <n v="1"/>
    <n v="0"/>
    <n v="5856"/>
    <n v="0"/>
    <n v="1"/>
    <n v="0"/>
    <n v="0.25614754098360654"/>
    <n v="0.25614754098360654"/>
  </r>
  <r>
    <x v="21"/>
    <s v="170900"/>
    <s v="Goiatins"/>
    <n v="4"/>
    <n v="0"/>
    <m/>
    <m/>
    <n v="0"/>
    <n v="4"/>
    <n v="13169"/>
    <n v="0"/>
    <n v="0"/>
    <n v="0"/>
    <n v="0"/>
    <n v="0"/>
  </r>
  <r>
    <x v="21"/>
    <s v="171050"/>
    <s v="Itacajá"/>
    <n v="2"/>
    <n v="0"/>
    <m/>
    <m/>
    <n v="0"/>
    <n v="2"/>
    <n v="7471"/>
    <n v="0"/>
    <n v="0"/>
    <n v="0"/>
    <n v="0"/>
    <n v="0"/>
  </r>
  <r>
    <x v="21"/>
    <s v="171800"/>
    <s v="Porto Alegre do Tocantins"/>
    <n v="2"/>
    <n v="0"/>
    <m/>
    <m/>
    <n v="0"/>
    <n v="2"/>
    <n v="3200"/>
    <n v="0"/>
    <n v="0"/>
    <n v="0"/>
    <n v="0"/>
    <n v="0"/>
  </r>
  <r>
    <x v="22"/>
    <s v="230030"/>
    <s v="Acopiara"/>
    <n v="1"/>
    <n v="1"/>
    <m/>
    <m/>
    <n v="1"/>
    <n v="0"/>
    <n v="54687"/>
    <n v="0"/>
    <n v="1"/>
    <n v="0"/>
    <n v="2.7428822206374458E-2"/>
    <n v="2.7428822206374458E-2"/>
  </r>
  <r>
    <x v="22"/>
    <s v="230100"/>
    <s v="Aquiraz"/>
    <n v="2"/>
    <n v="0"/>
    <m/>
    <m/>
    <n v="0"/>
    <n v="2"/>
    <n v="81581"/>
    <n v="0"/>
    <n v="0"/>
    <n v="0"/>
    <n v="0"/>
    <n v="0"/>
  </r>
  <r>
    <x v="22"/>
    <s v="230210"/>
    <s v="Baturité"/>
    <n v="1"/>
    <n v="0"/>
    <m/>
    <m/>
    <n v="0"/>
    <n v="1"/>
    <n v="36127"/>
    <n v="0"/>
    <n v="0"/>
    <n v="0"/>
    <n v="0"/>
    <n v="0"/>
  </r>
  <r>
    <x v="22"/>
    <s v="230220"/>
    <s v="Beberibe"/>
    <n v="4"/>
    <n v="1"/>
    <m/>
    <m/>
    <n v="1"/>
    <n v="3"/>
    <n v="54315"/>
    <n v="0"/>
    <n v="1"/>
    <n v="0"/>
    <n v="2.7616680475006903E-2"/>
    <n v="2.7616680475006903E-2"/>
  </r>
  <r>
    <x v="22"/>
    <s v="230350"/>
    <s v="Cascavel"/>
    <n v="2"/>
    <n v="0"/>
    <m/>
    <m/>
    <n v="0"/>
    <n v="2"/>
    <n v="72706"/>
    <n v="0"/>
    <n v="0"/>
    <n v="0"/>
    <n v="0"/>
    <n v="0"/>
  </r>
  <r>
    <x v="22"/>
    <s v="230428"/>
    <s v="Eusébio"/>
    <n v="3"/>
    <n v="3"/>
    <m/>
    <m/>
    <n v="3"/>
    <n v="0"/>
    <n v="55035"/>
    <n v="0"/>
    <n v="3"/>
    <n v="0"/>
    <n v="8.1766148814390843E-2"/>
    <n v="8.1766148814390843E-2"/>
  </r>
  <r>
    <x v="22"/>
    <s v="230440"/>
    <s v="Fortaleza"/>
    <n v="18"/>
    <n v="18"/>
    <m/>
    <m/>
    <n v="18"/>
    <n v="0"/>
    <n v="2703391"/>
    <n v="0"/>
    <n v="18"/>
    <n v="0"/>
    <n v="9.9874564944545576E-3"/>
    <n v="9.9874564944545576E-3"/>
  </r>
  <r>
    <x v="22"/>
    <s v="230600"/>
    <s v="Iracema"/>
    <n v="1"/>
    <n v="0"/>
    <m/>
    <m/>
    <n v="0"/>
    <n v="1"/>
    <n v="14351"/>
    <n v="0"/>
    <n v="0"/>
    <n v="0"/>
    <n v="0"/>
    <n v="0"/>
  </r>
  <r>
    <x v="22"/>
    <s v="230630"/>
    <s v="Itapagé"/>
    <n v="5"/>
    <n v="0"/>
    <m/>
    <m/>
    <n v="0"/>
    <n v="5"/>
    <n v="53448"/>
    <n v="0"/>
    <n v="0"/>
    <n v="0"/>
    <n v="0"/>
    <n v="0"/>
  </r>
  <r>
    <x v="22"/>
    <s v="230680"/>
    <s v="Jaguaribara"/>
    <n v="1"/>
    <n v="0"/>
    <m/>
    <m/>
    <n v="0"/>
    <n v="1"/>
    <n v="11580"/>
    <n v="0"/>
    <n v="0"/>
    <n v="0"/>
    <n v="0"/>
    <n v="0"/>
  </r>
  <r>
    <x v="22"/>
    <s v="230690"/>
    <s v="Jaguaribe"/>
    <n v="6"/>
    <n v="6"/>
    <m/>
    <m/>
    <n v="6"/>
    <n v="0"/>
    <n v="34592"/>
    <n v="0"/>
    <n v="6"/>
    <n v="0"/>
    <n v="0.26017576318223867"/>
    <n v="0.26017576318223867"/>
  </r>
  <r>
    <x v="22"/>
    <s v="230725"/>
    <s v="Jijoca de Jericoacoara"/>
    <n v="1"/>
    <n v="0"/>
    <m/>
    <m/>
    <n v="0"/>
    <n v="1"/>
    <n v="20351"/>
    <n v="0"/>
    <n v="0"/>
    <n v="0"/>
    <n v="0"/>
    <n v="0"/>
  </r>
  <r>
    <x v="22"/>
    <s v="230730"/>
    <s v="Juazeiro do Norte"/>
    <n v="2"/>
    <n v="2"/>
    <m/>
    <m/>
    <n v="2"/>
    <n v="0"/>
    <n v="278264"/>
    <n v="3"/>
    <n v="5"/>
    <n v="1.617169306845298E-2"/>
    <n v="2.6952821780754966E-2"/>
    <n v="1.0781128712301986E-2"/>
  </r>
  <r>
    <x v="22"/>
    <s v="230750"/>
    <s v="Lavras da Mangabeira"/>
    <n v="1"/>
    <n v="1"/>
    <m/>
    <m/>
    <n v="1"/>
    <n v="0"/>
    <n v="31476"/>
    <n v="0"/>
    <n v="1"/>
    <n v="0"/>
    <n v="4.7655356462066339E-2"/>
    <n v="4.7655356462066339E-2"/>
  </r>
  <r>
    <x v="22"/>
    <s v="230760"/>
    <s v="Limoeiro do Norte"/>
    <n v="1"/>
    <n v="0"/>
    <m/>
    <m/>
    <n v="0"/>
    <n v="1"/>
    <n v="60232"/>
    <n v="0"/>
    <n v="0"/>
    <n v="0"/>
    <n v="0"/>
    <n v="0"/>
  </r>
  <r>
    <x v="22"/>
    <s v="230770"/>
    <s v="Maranguape"/>
    <n v="1"/>
    <n v="0"/>
    <m/>
    <m/>
    <n v="0"/>
    <n v="1"/>
    <n v="131677"/>
    <n v="0"/>
    <n v="0"/>
    <n v="0"/>
    <n v="0"/>
    <n v="0"/>
  </r>
  <r>
    <x v="22"/>
    <s v="230780"/>
    <s v="Marco"/>
    <n v="2"/>
    <n v="0"/>
    <m/>
    <m/>
    <n v="0"/>
    <n v="2"/>
    <n v="27822"/>
    <n v="0"/>
    <n v="0"/>
    <n v="0"/>
    <n v="0"/>
    <n v="0"/>
  </r>
  <r>
    <x v="22"/>
    <s v="230810"/>
    <s v="Mauriti"/>
    <n v="4"/>
    <n v="0"/>
    <m/>
    <m/>
    <n v="0"/>
    <n v="4"/>
    <n v="48370"/>
    <n v="0"/>
    <n v="0"/>
    <n v="0"/>
    <n v="0"/>
    <n v="0"/>
  </r>
  <r>
    <x v="22"/>
    <s v="230850"/>
    <s v="Mombaça"/>
    <n v="1"/>
    <n v="0"/>
    <m/>
    <m/>
    <n v="0"/>
    <n v="1"/>
    <n v="43917"/>
    <n v="0"/>
    <n v="0"/>
    <n v="0"/>
    <n v="0"/>
    <n v="0"/>
  </r>
  <r>
    <x v="22"/>
    <s v="230870"/>
    <s v="Morada Nova"/>
    <n v="1"/>
    <n v="0"/>
    <m/>
    <m/>
    <n v="0"/>
    <n v="1"/>
    <n v="61590"/>
    <n v="0"/>
    <n v="0"/>
    <n v="0"/>
    <n v="0"/>
    <n v="0"/>
  </r>
  <r>
    <x v="22"/>
    <s v="230900"/>
    <s v="Mucambo"/>
    <n v="2"/>
    <n v="0"/>
    <m/>
    <m/>
    <n v="0"/>
    <n v="2"/>
    <n v="14561"/>
    <n v="0"/>
    <n v="0"/>
    <n v="0"/>
    <n v="0"/>
    <n v="0"/>
  </r>
  <r>
    <x v="22"/>
    <s v="230930"/>
    <s v="Nova Russas"/>
    <n v="1"/>
    <n v="0"/>
    <m/>
    <m/>
    <n v="0"/>
    <n v="1"/>
    <n v="32487"/>
    <n v="0"/>
    <n v="0"/>
    <n v="0"/>
    <n v="0"/>
    <n v="0"/>
  </r>
  <r>
    <x v="22"/>
    <s v="231090"/>
    <s v="Piquet Carneiro"/>
    <n v="2"/>
    <n v="0"/>
    <m/>
    <m/>
    <n v="0"/>
    <n v="2"/>
    <n v="17210"/>
    <n v="0"/>
    <n v="0"/>
    <n v="0"/>
    <n v="0"/>
    <n v="0"/>
  </r>
  <r>
    <x v="22"/>
    <s v="231130"/>
    <s v="Quixadá"/>
    <n v="2"/>
    <n v="0"/>
    <m/>
    <m/>
    <n v="0"/>
    <n v="2"/>
    <n v="88899"/>
    <n v="0"/>
    <n v="0"/>
    <n v="0"/>
    <n v="0"/>
    <n v="0"/>
  </r>
  <r>
    <x v="22"/>
    <s v="231150"/>
    <s v="Quixeré"/>
    <n v="1"/>
    <n v="0"/>
    <m/>
    <m/>
    <n v="0"/>
    <n v="1"/>
    <n v="22432"/>
    <n v="0"/>
    <n v="0"/>
    <n v="0"/>
    <n v="0"/>
    <n v="0"/>
  </r>
  <r>
    <x v="22"/>
    <s v="231240"/>
    <s v="São Gonçalo do Amarante"/>
    <n v="3"/>
    <n v="0"/>
    <m/>
    <m/>
    <n v="0"/>
    <n v="3"/>
    <n v="49306"/>
    <n v="0"/>
    <n v="0"/>
    <n v="0"/>
    <n v="0"/>
    <n v="0"/>
  </r>
  <r>
    <x v="22"/>
    <s v="231335"/>
    <s v="Tejuçuoca"/>
    <n v="1"/>
    <n v="1"/>
    <m/>
    <m/>
    <n v="1"/>
    <n v="0"/>
    <n v="19551"/>
    <n v="0"/>
    <n v="1"/>
    <n v="0"/>
    <n v="7.6722418290624525E-2"/>
    <n v="7.6722418290624525E-2"/>
  </r>
  <r>
    <x v="22"/>
    <s v="231340"/>
    <s v="Tianguá"/>
    <n v="2"/>
    <n v="0"/>
    <m/>
    <m/>
    <n v="0"/>
    <n v="2"/>
    <n v="77111"/>
    <n v="0"/>
    <n v="0"/>
    <n v="0"/>
    <n v="0"/>
    <n v="0"/>
  </r>
  <r>
    <x v="23"/>
    <s v="290040"/>
    <s v="Água Fria"/>
    <n v="2"/>
    <n v="0"/>
    <m/>
    <m/>
    <n v="0"/>
    <n v="2"/>
    <n v="17096"/>
    <n v="0"/>
    <n v="0"/>
    <n v="0"/>
    <n v="0"/>
    <n v="0"/>
  </r>
  <r>
    <x v="23"/>
    <s v="290140"/>
    <s v="Angical"/>
    <n v="1"/>
    <n v="1"/>
    <m/>
    <m/>
    <n v="1"/>
    <n v="0"/>
    <n v="13902"/>
    <n v="1"/>
    <n v="2"/>
    <n v="0.10789814415192059"/>
    <n v="0.21579628830384118"/>
    <n v="0.10789814415192059"/>
  </r>
  <r>
    <x v="23"/>
    <s v="290210"/>
    <s v="Araci"/>
    <n v="4"/>
    <n v="1"/>
    <m/>
    <m/>
    <n v="1"/>
    <n v="3"/>
    <n v="54903"/>
    <n v="3"/>
    <n v="4"/>
    <n v="8.1962734276815469E-2"/>
    <n v="0.10928364570242063"/>
    <n v="2.7320911425605166E-2"/>
  </r>
  <r>
    <x v="23"/>
    <s v="290520"/>
    <s v="Caetité"/>
    <n v="2"/>
    <n v="0"/>
    <m/>
    <m/>
    <n v="0"/>
    <n v="2"/>
    <n v="51184"/>
    <n v="0"/>
    <n v="0"/>
    <n v="0"/>
    <n v="0"/>
    <n v="0"/>
  </r>
  <r>
    <x v="23"/>
    <s v="290650"/>
    <s v="Candeias"/>
    <n v="3"/>
    <n v="3"/>
    <m/>
    <m/>
    <n v="3"/>
    <n v="0"/>
    <n v="87820"/>
    <n v="0"/>
    <n v="3"/>
    <n v="0"/>
    <n v="5.1241175130949668E-2"/>
    <n v="5.1241175130949668E-2"/>
  </r>
  <r>
    <x v="23"/>
    <s v="290660"/>
    <s v="Candiba"/>
    <n v="1"/>
    <n v="0"/>
    <m/>
    <m/>
    <n v="0"/>
    <n v="1"/>
    <n v="14415"/>
    <n v="1"/>
    <n v="1"/>
    <n v="0.1040582726326743"/>
    <n v="0.1040582726326743"/>
    <n v="0"/>
  </r>
  <r>
    <x v="23"/>
    <s v="290687"/>
    <s v="Capim Grosso"/>
    <n v="1"/>
    <n v="0"/>
    <m/>
    <m/>
    <n v="0"/>
    <n v="1"/>
    <n v="31055"/>
    <n v="2"/>
    <n v="2"/>
    <n v="9.660280148124295E-2"/>
    <n v="9.660280148124295E-2"/>
    <n v="0"/>
  </r>
  <r>
    <x v="23"/>
    <s v="290690"/>
    <s v="Caravelas"/>
    <n v="2"/>
    <n v="0"/>
    <m/>
    <m/>
    <n v="0"/>
    <n v="2"/>
    <n v="22166"/>
    <n v="0"/>
    <n v="0"/>
    <n v="0"/>
    <n v="0"/>
    <n v="0"/>
  </r>
  <r>
    <x v="23"/>
    <s v="290700"/>
    <s v="Cardeal da Silva"/>
    <n v="1"/>
    <n v="0"/>
    <m/>
    <m/>
    <n v="0"/>
    <n v="1"/>
    <n v="9395"/>
    <n v="1"/>
    <n v="1"/>
    <n v="0.15965939329430548"/>
    <n v="0.15965939329430548"/>
    <n v="0"/>
  </r>
  <r>
    <x v="23"/>
    <s v="290840"/>
    <s v="Conceição do Coité"/>
    <n v="36"/>
    <n v="0"/>
    <m/>
    <m/>
    <n v="0"/>
    <n v="36"/>
    <n v="67394"/>
    <n v="0"/>
    <n v="0"/>
    <n v="0"/>
    <n v="0"/>
    <n v="0"/>
  </r>
  <r>
    <x v="23"/>
    <s v="290980"/>
    <s v="Cruz das Almas"/>
    <n v="4"/>
    <n v="1"/>
    <m/>
    <m/>
    <n v="1"/>
    <n v="3"/>
    <n v="63923"/>
    <n v="2"/>
    <n v="3"/>
    <n v="4.6931464418128059E-2"/>
    <n v="7.0397196627192085E-2"/>
    <n v="2.3465732209064026E-2"/>
  </r>
  <r>
    <x v="23"/>
    <s v="291080"/>
    <s v="Feira de Santana"/>
    <n v="17"/>
    <n v="13"/>
    <m/>
    <m/>
    <n v="13"/>
    <n v="4"/>
    <n v="624107"/>
    <n v="3"/>
    <n v="16"/>
    <n v="7.2103020796113488E-3"/>
    <n v="3.8454944424593858E-2"/>
    <n v="3.1244642344982511E-2"/>
  </r>
  <r>
    <x v="23"/>
    <s v="291360"/>
    <s v="Ilhéus"/>
    <n v="16"/>
    <n v="11"/>
    <m/>
    <m/>
    <n v="11"/>
    <n v="5"/>
    <n v="157639"/>
    <n v="11"/>
    <n v="22"/>
    <n v="0.10466952974834907"/>
    <n v="0.20933905949669815"/>
    <n v="0.10466952974834907"/>
  </r>
  <r>
    <x v="23"/>
    <s v="291410"/>
    <s v="Ipupiara"/>
    <n v="2"/>
    <n v="0"/>
    <m/>
    <m/>
    <n v="0"/>
    <n v="2"/>
    <n v="9954"/>
    <n v="0"/>
    <n v="0"/>
    <n v="0"/>
    <n v="0"/>
    <n v="0"/>
  </r>
  <r>
    <x v="23"/>
    <s v="291490"/>
    <s v="Itacaré"/>
    <n v="2"/>
    <n v="1"/>
    <m/>
    <m/>
    <n v="1"/>
    <n v="1"/>
    <n v="29051"/>
    <n v="0"/>
    <n v="1"/>
    <n v="0"/>
    <n v="5.163333448074077E-2"/>
    <n v="5.163333448074077E-2"/>
  </r>
  <r>
    <x v="23"/>
    <s v="291535"/>
    <s v="Itaguaçu da Bahia"/>
    <n v="1"/>
    <n v="1"/>
    <m/>
    <m/>
    <n v="1"/>
    <n v="0"/>
    <n v="14650"/>
    <n v="0"/>
    <n v="1"/>
    <n v="0"/>
    <n v="0.10238907849829351"/>
    <n v="0.10238907849829351"/>
  </r>
  <r>
    <x v="23"/>
    <s v="291640"/>
    <s v="Itapetinga"/>
    <n v="3"/>
    <n v="3"/>
    <m/>
    <m/>
    <n v="3"/>
    <n v="0"/>
    <n v="77408"/>
    <n v="0"/>
    <n v="3"/>
    <n v="0"/>
    <n v="5.8133526250516744E-2"/>
    <n v="5.8133526250516744E-2"/>
  </r>
  <r>
    <x v="23"/>
    <s v="291750"/>
    <s v="Jacobina"/>
    <n v="1"/>
    <n v="0"/>
    <m/>
    <m/>
    <n v="0"/>
    <n v="1"/>
    <n v="80749"/>
    <n v="0"/>
    <n v="0"/>
    <n v="0"/>
    <n v="0"/>
    <n v="0"/>
  </r>
  <r>
    <x v="23"/>
    <s v="291840"/>
    <s v="Juazeiro"/>
    <n v="5"/>
    <n v="5"/>
    <m/>
    <m/>
    <n v="5"/>
    <n v="0"/>
    <n v="219544"/>
    <n v="0"/>
    <n v="5"/>
    <n v="0"/>
    <n v="3.4161717013446051E-2"/>
    <n v="3.4161717013446051E-2"/>
  </r>
  <r>
    <x v="23"/>
    <s v="291970"/>
    <s v="Macarani"/>
    <n v="2"/>
    <n v="0"/>
    <m/>
    <m/>
    <n v="0"/>
    <n v="2"/>
    <n v="19056"/>
    <n v="0"/>
    <n v="0"/>
    <n v="0"/>
    <n v="0"/>
    <n v="0"/>
  </r>
  <r>
    <x v="23"/>
    <s v="292200"/>
    <s v="Mucuri"/>
    <n v="2"/>
    <n v="1"/>
    <m/>
    <m/>
    <n v="1"/>
    <n v="1"/>
    <n v="42729"/>
    <n v="0"/>
    <n v="1"/>
    <n v="0"/>
    <n v="3.5104963841887243E-2"/>
    <n v="3.5104963841887243E-2"/>
  </r>
  <r>
    <x v="23"/>
    <s v="292210"/>
    <s v="Mundo Novo"/>
    <n v="1"/>
    <n v="0"/>
    <m/>
    <m/>
    <n v="0"/>
    <n v="1"/>
    <n v="27153"/>
    <n v="0"/>
    <n v="0"/>
    <n v="0"/>
    <n v="0"/>
    <n v="0"/>
  </r>
  <r>
    <x v="23"/>
    <s v="292250"/>
    <s v="Nazaré"/>
    <n v="3"/>
    <n v="0"/>
    <m/>
    <m/>
    <n v="0"/>
    <n v="3"/>
    <n v="28661"/>
    <n v="0"/>
    <n v="0"/>
    <n v="0"/>
    <n v="0"/>
    <n v="0"/>
  </r>
  <r>
    <x v="23"/>
    <s v="292305"/>
    <s v="Novo Triunfo"/>
    <n v="1"/>
    <n v="1"/>
    <m/>
    <m/>
    <n v="1"/>
    <n v="0"/>
    <n v="15445"/>
    <n v="0"/>
    <n v="1"/>
    <n v="0"/>
    <n v="9.711880867594691E-2"/>
    <n v="9.711880867594691E-2"/>
  </r>
  <r>
    <x v="23"/>
    <s v="292400"/>
    <s v="Paulo Afonso"/>
    <n v="2"/>
    <n v="2"/>
    <m/>
    <m/>
    <n v="2"/>
    <n v="0"/>
    <n v="119213"/>
    <n v="0"/>
    <n v="2"/>
    <n v="0"/>
    <n v="2.5165040725424241E-2"/>
    <n v="2.5165040725424241E-2"/>
  </r>
  <r>
    <x v="23"/>
    <s v="292440"/>
    <s v="Pilão Arcado"/>
    <n v="2"/>
    <n v="0"/>
    <m/>
    <m/>
    <n v="0"/>
    <n v="2"/>
    <n v="35295"/>
    <n v="2"/>
    <n v="2"/>
    <n v="8.4997875053123673E-2"/>
    <n v="8.4997875053123673E-2"/>
    <n v="0"/>
  </r>
  <r>
    <x v="23"/>
    <s v="292450"/>
    <s v="Pindaí"/>
    <n v="1"/>
    <n v="1"/>
    <m/>
    <m/>
    <n v="1"/>
    <n v="0"/>
    <n v="16308"/>
    <n v="0"/>
    <n v="1"/>
    <n v="0"/>
    <n v="9.1979396615158207E-2"/>
    <n v="9.1979396615158207E-2"/>
  </r>
  <r>
    <x v="23"/>
    <s v="292740"/>
    <s v="Salvador"/>
    <n v="20"/>
    <n v="6"/>
    <m/>
    <m/>
    <n v="6"/>
    <n v="14"/>
    <n v="2900319"/>
    <n v="104"/>
    <n v="110"/>
    <n v="5.3787186857721513E-2"/>
    <n v="5.6890293791820833E-2"/>
    <n v="3.10310693409932E-3"/>
  </r>
  <r>
    <x v="23"/>
    <s v="292850"/>
    <s v="Santa Teresinha"/>
    <n v="1"/>
    <n v="1"/>
    <m/>
    <m/>
    <n v="1"/>
    <n v="0"/>
    <n v="10520"/>
    <n v="1"/>
    <n v="2"/>
    <n v="0.14258555133079848"/>
    <n v="0.28517110266159695"/>
    <n v="0.14258555133079848"/>
  </r>
  <r>
    <x v="23"/>
    <s v="292870"/>
    <s v="Santo Antônio de Jesus"/>
    <n v="6"/>
    <n v="2"/>
    <m/>
    <m/>
    <n v="2"/>
    <n v="4"/>
    <n v="103204"/>
    <n v="1"/>
    <n v="3"/>
    <n v="1.4534320375179257E-2"/>
    <n v="4.360296112553777E-2"/>
    <n v="2.9068640750358511E-2"/>
  </r>
  <r>
    <x v="23"/>
    <s v="292910"/>
    <s v="São Felipe"/>
    <n v="1"/>
    <n v="0"/>
    <m/>
    <m/>
    <n v="0"/>
    <n v="1"/>
    <n v="21083"/>
    <n v="0"/>
    <n v="0"/>
    <n v="0"/>
    <n v="0"/>
    <n v="0"/>
  </r>
  <r>
    <x v="23"/>
    <s v="292940"/>
    <s v="São Miguel das Matas"/>
    <n v="1"/>
    <n v="1"/>
    <m/>
    <m/>
    <n v="1"/>
    <n v="0"/>
    <n v="11733"/>
    <n v="0"/>
    <n v="1"/>
    <n v="0"/>
    <n v="0.12784454103809767"/>
    <n v="0.12784454103809767"/>
  </r>
  <r>
    <x v="23"/>
    <s v="292960"/>
    <s v="Sapeaçu"/>
    <n v="2"/>
    <n v="0"/>
    <m/>
    <m/>
    <n v="0"/>
    <n v="2"/>
    <n v="17421"/>
    <n v="0"/>
    <n v="0"/>
    <n v="0"/>
    <n v="0"/>
    <n v="0"/>
  </r>
  <r>
    <x v="23"/>
    <s v="293020"/>
    <s v="Sento Sé"/>
    <n v="1"/>
    <n v="0"/>
    <m/>
    <m/>
    <n v="0"/>
    <n v="1"/>
    <n v="41279"/>
    <n v="0"/>
    <n v="0"/>
    <n v="0"/>
    <n v="0"/>
    <n v="0"/>
  </r>
  <r>
    <x v="23"/>
    <s v="293230"/>
    <s v="Ubatã"/>
    <n v="13"/>
    <n v="0"/>
    <m/>
    <m/>
    <n v="0"/>
    <n v="13"/>
    <n v="27481"/>
    <n v="0"/>
    <n v="0"/>
    <n v="0"/>
    <n v="0"/>
    <n v="0"/>
  </r>
  <r>
    <x v="23"/>
    <s v="293260"/>
    <s v="Urandi"/>
    <n v="2"/>
    <n v="0"/>
    <m/>
    <m/>
    <n v="0"/>
    <n v="2"/>
    <n v="16672"/>
    <n v="0"/>
    <n v="0"/>
    <n v="0"/>
    <n v="0"/>
    <n v="0"/>
  </r>
  <r>
    <x v="23"/>
    <s v="293270"/>
    <s v="Uruçuca"/>
    <n v="1"/>
    <n v="0"/>
    <m/>
    <m/>
    <n v="0"/>
    <n v="1"/>
    <n v="20312"/>
    <n v="0"/>
    <n v="0"/>
    <n v="0"/>
    <n v="0"/>
    <n v="0"/>
  </r>
  <r>
    <x v="23"/>
    <s v="293330"/>
    <s v="Vitória da Conquista"/>
    <n v="11"/>
    <n v="0"/>
    <m/>
    <m/>
    <n v="0"/>
    <n v="11"/>
    <n v="343643"/>
    <n v="0"/>
    <n v="0"/>
    <n v="0"/>
    <n v="0"/>
    <n v="0"/>
  </r>
  <r>
    <x v="23"/>
    <s v="293360"/>
    <s v="Xique-Xique"/>
    <n v="2"/>
    <n v="1"/>
    <m/>
    <m/>
    <n v="1"/>
    <n v="1"/>
    <n v="46562"/>
    <n v="0"/>
    <n v="1"/>
    <n v="0"/>
    <n v="3.2215111034749368E-2"/>
    <n v="3.2215111034749368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75" cacheId="1" applyNumberFormats="0" applyBorderFormats="0" applyFontFormats="0" applyPatternFormats="0" applyAlignmentFormats="0" applyWidthHeightFormats="1" dataCaption="Valores" grandTotalCaption="BR" updatedVersion="6" minRefreshableVersion="3" useAutoFormatting="1" itemPrintTitles="1" createdVersion="6" indent="0" outline="1" outlineData="1" multipleFieldFilters="0" chartFormat="3" rowHeaderCaption="UF">
  <location ref="H10:K35" firstHeaderRow="0" firstDataRow="1" firstDataCol="1"/>
  <pivotFields count="15">
    <pivotField axis="axisRow" showAll="0">
      <items count="25">
        <item x="0"/>
        <item x="1"/>
        <item x="2"/>
        <item x="3"/>
        <item x="23"/>
        <item x="2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3" showAll="0"/>
    <pivotField numFmtId="3" showAll="0"/>
    <pivotField numFmtId="3" showAll="0"/>
    <pivotField dataField="1" numFmtId="10" showAll="0"/>
    <pivotField dataField="1" numFmtId="10" showAll="0"/>
    <pivotField dataField="1" numFmtId="10"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Parcela 5" fld="12" subtotal="average" baseField="0" baseItem="0"/>
    <dataField name="Parcerla 6" fld="13" subtotal="average" baseField="0" baseItem="0"/>
    <dataField name="% aumento" fld="14" subtotal="average" baseField="0" baseItem="0"/>
  </dataFields>
  <formats count="9">
    <format dxfId="8">
      <pivotArea collapsedLevelsAreSubtotals="1" fieldPosition="0">
        <references count="1">
          <reference field="0" count="0"/>
        </references>
      </pivotArea>
    </format>
    <format dxfId="7">
      <pivotArea field="0" type="button" dataOnly="0" labelOnly="1" outline="0" axis="axisRow" fieldPosition="0"/>
    </format>
    <format dxfId="6">
      <pivotArea dataOnly="0" labelOnly="1" fieldPosition="0">
        <references count="1">
          <reference field="0" count="0"/>
        </references>
      </pivotArea>
    </format>
    <format dxfId="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">
      <pivotArea grandRow="1" outline="0" collapsedLevelsAreSubtotals="1" fieldPosition="0"/>
    </format>
    <format dxfId="3">
      <pivotArea dataOnly="0" labelOnly="1" grandRow="1" outline="0" fieldPosition="0"/>
    </format>
    <format dxfId="2">
      <pivotArea outline="0" collapsedLevelsAreSubtotals="1" fieldPosition="0"/>
    </format>
    <format dxfId="1">
      <pivotArea collapsedLevelsAreSubtotals="1" fieldPosition="0">
        <references count="1">
          <reference field="0" count="0"/>
        </references>
      </pivotArea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a dinâmica74" cacheId="0" applyNumberFormats="0" applyBorderFormats="0" applyFontFormats="0" applyPatternFormats="0" applyAlignmentFormats="0" applyWidthHeightFormats="1" dataCaption="Valores" grandTotalCaption="BR" updatedVersion="6" minRefreshableVersion="3" useAutoFormatting="1" itemPrintTitles="1" createdVersion="6" indent="0" outline="1" outlineData="1" multipleFieldFilters="0" chartFormat="6" rowHeaderCaption="UF">
  <location ref="C10:F38" firstHeaderRow="0" firstDataRow="1" firstDataCol="1"/>
  <pivotFields count="18">
    <pivotField axis="axisRow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3" showAll="0"/>
    <pivotField numFmtId="3" showAll="0"/>
    <pivotField numFmtId="3" showAll="0"/>
    <pivotField dataField="1" numFmtId="10" showAll="0"/>
    <pivotField dataField="1" numFmtId="10" showAll="0"/>
    <pivotField dataField="1" numFmtId="10" showAll="0"/>
    <pivotField numFmtId="44" showAll="0"/>
    <pivotField numFmtId="44" showAll="0"/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Parcela 5" fld="13" subtotal="average" baseField="0" baseItem="0"/>
    <dataField name="Parcela 6" fld="14" subtotal="average" baseField="0" baseItem="0"/>
    <dataField name="% aumento" fld="15" subtotal="average" baseField="0" baseItem="0"/>
  </dataFields>
  <formats count="5">
    <format dxfId="13">
      <pivotArea collapsedLevelsAreSubtotals="1" fieldPosition="0">
        <references count="1">
          <reference field="0" count="0"/>
        </references>
      </pivotArea>
    </format>
    <format dxfId="1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">
      <pivotArea grandRow="1" outline="0" collapsedLevelsAreSubtotals="1" fieldPosition="0"/>
    </format>
    <format dxfId="10">
      <pivotArea grandRow="1" outline="0" collapsedLevelsAreSubtotals="1" fieldPosition="0"/>
    </format>
    <format dxfId="9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O16"/>
  <sheetViews>
    <sheetView showGridLines="0" workbookViewId="0">
      <selection activeCell="K19" sqref="K19"/>
    </sheetView>
  </sheetViews>
  <sheetFormatPr defaultRowHeight="15" x14ac:dyDescent="0.25"/>
  <cols>
    <col min="1" max="1" width="5.5703125" style="106" customWidth="1"/>
    <col min="2" max="2" width="9.140625" style="117"/>
    <col min="3" max="3" width="51" style="106" customWidth="1"/>
    <col min="4" max="4" width="23.7109375" style="106" customWidth="1"/>
    <col min="5" max="5" width="20.140625" style="106" customWidth="1"/>
    <col min="6" max="6" width="20.140625" style="115" customWidth="1"/>
    <col min="7" max="7" width="20.140625" style="106" customWidth="1"/>
    <col min="8" max="8" width="7" style="106" customWidth="1"/>
    <col min="9" max="12" width="16.7109375" style="106" customWidth="1"/>
    <col min="13" max="13" width="9" style="117" customWidth="1"/>
    <col min="14" max="16384" width="9.140625" style="106"/>
  </cols>
  <sheetData>
    <row r="2" spans="2:15" x14ac:dyDescent="0.25">
      <c r="B2" s="109"/>
      <c r="C2" s="105"/>
      <c r="D2" s="105"/>
      <c r="E2" s="105"/>
      <c r="F2" s="110"/>
      <c r="G2" s="105"/>
      <c r="H2" s="105"/>
      <c r="I2" s="105"/>
      <c r="J2" s="105"/>
      <c r="K2" s="105"/>
      <c r="L2" s="105"/>
      <c r="M2" s="111"/>
      <c r="N2" s="112"/>
      <c r="O2" s="112"/>
    </row>
    <row r="3" spans="2:15" ht="18.75" x14ac:dyDescent="0.25">
      <c r="B3" s="109"/>
      <c r="C3" s="113" t="s">
        <v>986</v>
      </c>
      <c r="D3" s="105"/>
      <c r="E3" s="105"/>
      <c r="F3" s="110"/>
      <c r="G3" s="105"/>
      <c r="H3" s="105"/>
      <c r="I3" s="120"/>
      <c r="J3" s="120"/>
      <c r="K3" s="146"/>
      <c r="L3" s="147" t="s">
        <v>441</v>
      </c>
      <c r="M3" s="111"/>
      <c r="N3" s="112"/>
      <c r="O3" s="112"/>
    </row>
    <row r="4" spans="2:15" ht="18.75" x14ac:dyDescent="0.25">
      <c r="B4" s="109"/>
      <c r="C4" s="113" t="s">
        <v>963</v>
      </c>
      <c r="D4" s="105"/>
      <c r="E4" s="105"/>
      <c r="F4" s="110"/>
      <c r="G4" s="105"/>
      <c r="H4" s="105"/>
      <c r="I4" s="120"/>
      <c r="J4" s="120"/>
      <c r="K4" s="146"/>
      <c r="L4" s="147" t="s">
        <v>442</v>
      </c>
      <c r="M4" s="111"/>
      <c r="N4" s="112"/>
      <c r="O4" s="112"/>
    </row>
    <row r="5" spans="2:15" ht="18.75" x14ac:dyDescent="0.25">
      <c r="B5" s="109"/>
      <c r="C5" s="113"/>
      <c r="D5" s="105"/>
      <c r="E5" s="105"/>
      <c r="F5" s="110"/>
      <c r="G5" s="105"/>
      <c r="H5" s="105"/>
      <c r="I5" s="120"/>
      <c r="J5" s="120"/>
      <c r="K5" s="146"/>
      <c r="L5" s="147" t="s">
        <v>443</v>
      </c>
      <c r="M5" s="111"/>
      <c r="N5" s="112"/>
      <c r="O5" s="112"/>
    </row>
    <row r="6" spans="2:15" ht="19.5" thickBot="1" x14ac:dyDescent="0.3">
      <c r="B6" s="109"/>
      <c r="C6" s="113"/>
      <c r="D6" s="105"/>
      <c r="E6" s="105"/>
      <c r="F6" s="110"/>
      <c r="G6" s="105"/>
      <c r="H6" s="105"/>
      <c r="I6" s="105"/>
      <c r="J6" s="105"/>
      <c r="K6" s="105"/>
      <c r="L6" s="105"/>
      <c r="M6" s="111"/>
      <c r="N6" s="112"/>
      <c r="O6" s="112"/>
    </row>
    <row r="7" spans="2:15" ht="15.75" thickBot="1" x14ac:dyDescent="0.3">
      <c r="B7" s="109"/>
      <c r="C7" s="118" t="s">
        <v>983</v>
      </c>
      <c r="D7" s="114" t="s">
        <v>964</v>
      </c>
      <c r="E7" s="156" t="s">
        <v>965</v>
      </c>
      <c r="F7" s="157"/>
      <c r="G7" s="119" t="s">
        <v>966</v>
      </c>
      <c r="H7" s="105"/>
      <c r="I7" s="151" t="s">
        <v>984</v>
      </c>
      <c r="J7" s="152"/>
      <c r="K7" s="152"/>
      <c r="L7" s="153"/>
      <c r="M7" s="111"/>
      <c r="N7" s="112"/>
      <c r="O7" s="112"/>
    </row>
    <row r="8" spans="2:15" ht="40.5" customHeight="1" x14ac:dyDescent="0.25">
      <c r="B8" s="109"/>
      <c r="C8" s="135" t="s">
        <v>977</v>
      </c>
      <c r="D8" s="136" t="s">
        <v>321</v>
      </c>
      <c r="E8" s="155" t="s">
        <v>970</v>
      </c>
      <c r="F8" s="155"/>
      <c r="G8" s="137" t="s">
        <v>967</v>
      </c>
      <c r="H8" s="105"/>
      <c r="I8" s="158" t="s">
        <v>985</v>
      </c>
      <c r="J8" s="159"/>
      <c r="K8" s="159"/>
      <c r="L8" s="160"/>
      <c r="M8" s="145"/>
      <c r="N8" s="112"/>
      <c r="O8" s="112"/>
    </row>
    <row r="9" spans="2:15" ht="42.75" customHeight="1" thickBot="1" x14ac:dyDescent="0.3">
      <c r="B9" s="109"/>
      <c r="C9" s="135" t="s">
        <v>978</v>
      </c>
      <c r="D9" s="136" t="s">
        <v>322</v>
      </c>
      <c r="E9" s="155" t="s">
        <v>971</v>
      </c>
      <c r="F9" s="155"/>
      <c r="G9" s="137" t="s">
        <v>967</v>
      </c>
      <c r="H9" s="105"/>
      <c r="I9" s="161"/>
      <c r="J9" s="162"/>
      <c r="K9" s="162"/>
      <c r="L9" s="163"/>
      <c r="M9" s="145"/>
      <c r="N9" s="112"/>
      <c r="O9" s="112"/>
    </row>
    <row r="10" spans="2:15" ht="25.5" customHeight="1" x14ac:dyDescent="0.25">
      <c r="B10" s="109"/>
      <c r="C10" s="138" t="s">
        <v>979</v>
      </c>
      <c r="D10" s="136" t="s">
        <v>319</v>
      </c>
      <c r="E10" s="136" t="s">
        <v>968</v>
      </c>
      <c r="F10" s="139"/>
      <c r="G10" s="137" t="s">
        <v>967</v>
      </c>
      <c r="H10" s="105"/>
      <c r="I10" s="105"/>
      <c r="J10" s="105"/>
      <c r="K10" s="105"/>
      <c r="L10" s="105"/>
      <c r="M10" s="111"/>
      <c r="N10" s="112"/>
      <c r="O10" s="112"/>
    </row>
    <row r="11" spans="2:15" ht="24.75" customHeight="1" x14ac:dyDescent="0.25">
      <c r="B11" s="109"/>
      <c r="C11" s="138" t="s">
        <v>980</v>
      </c>
      <c r="D11" s="136" t="s">
        <v>320</v>
      </c>
      <c r="E11" s="136" t="s">
        <v>969</v>
      </c>
      <c r="F11" s="139"/>
      <c r="G11" s="137" t="s">
        <v>972</v>
      </c>
      <c r="H11" s="105"/>
      <c r="I11" s="105"/>
      <c r="J11" s="105"/>
      <c r="K11" s="105"/>
      <c r="L11" s="105"/>
      <c r="M11" s="111"/>
      <c r="N11" s="112"/>
      <c r="O11" s="112"/>
    </row>
    <row r="12" spans="2:15" ht="25.5" x14ac:dyDescent="0.25">
      <c r="B12" s="109"/>
      <c r="C12" s="135" t="s">
        <v>981</v>
      </c>
      <c r="D12" s="136" t="s">
        <v>323</v>
      </c>
      <c r="E12" s="136" t="s">
        <v>973</v>
      </c>
      <c r="F12" s="139"/>
      <c r="G12" s="137" t="s">
        <v>967</v>
      </c>
      <c r="H12" s="105"/>
      <c r="I12" s="105"/>
      <c r="J12" s="105"/>
      <c r="K12" s="105"/>
      <c r="L12" s="105"/>
      <c r="M12" s="111"/>
      <c r="N12" s="112"/>
      <c r="O12" s="112"/>
    </row>
    <row r="13" spans="2:15" ht="20.25" customHeight="1" thickBot="1" x14ac:dyDescent="0.3">
      <c r="B13" s="109"/>
      <c r="C13" s="140" t="s">
        <v>982</v>
      </c>
      <c r="D13" s="141" t="s">
        <v>974</v>
      </c>
      <c r="E13" s="141" t="s">
        <v>973</v>
      </c>
      <c r="F13" s="142"/>
      <c r="G13" s="143" t="s">
        <v>975</v>
      </c>
      <c r="H13" s="107"/>
      <c r="I13" s="107"/>
      <c r="J13" s="107"/>
      <c r="K13" s="107"/>
      <c r="L13" s="107"/>
      <c r="M13" s="111"/>
      <c r="N13" s="112"/>
      <c r="O13" s="112"/>
    </row>
    <row r="14" spans="2:15" x14ac:dyDescent="0.25">
      <c r="B14" s="109"/>
      <c r="C14" s="108"/>
      <c r="D14" s="105"/>
      <c r="E14" s="105"/>
      <c r="F14" s="110"/>
      <c r="G14" s="107"/>
      <c r="H14" s="107"/>
      <c r="I14" s="107"/>
      <c r="J14" s="107"/>
      <c r="K14" s="107"/>
      <c r="L14" s="107"/>
      <c r="M14" s="111"/>
      <c r="N14" s="112"/>
      <c r="O14" s="112"/>
    </row>
    <row r="15" spans="2:15" x14ac:dyDescent="0.25">
      <c r="B15" s="109"/>
      <c r="C15" s="105"/>
      <c r="D15" s="105"/>
      <c r="E15" s="105"/>
      <c r="F15" s="105"/>
      <c r="G15" s="144"/>
      <c r="H15" s="144"/>
      <c r="I15" s="144"/>
      <c r="J15" s="144"/>
      <c r="K15" s="144"/>
      <c r="L15" s="105"/>
      <c r="M15" s="109"/>
    </row>
    <row r="16" spans="2:15" x14ac:dyDescent="0.25">
      <c r="B16" s="109"/>
      <c r="C16" s="116" t="s">
        <v>995</v>
      </c>
      <c r="D16" s="105"/>
      <c r="E16" s="105"/>
      <c r="F16" s="105"/>
      <c r="G16" s="105"/>
      <c r="H16" s="105"/>
      <c r="I16" s="105"/>
      <c r="J16" s="105"/>
      <c r="K16" s="105"/>
      <c r="L16" s="105"/>
      <c r="M16" s="109"/>
    </row>
  </sheetData>
  <mergeCells count="4">
    <mergeCell ref="E8:F8"/>
    <mergeCell ref="E9:F9"/>
    <mergeCell ref="E7:F7"/>
    <mergeCell ref="I8:L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2:Q40"/>
  <sheetViews>
    <sheetView showGridLines="0" topLeftCell="A52" workbookViewId="0">
      <selection activeCell="E85" sqref="E85"/>
    </sheetView>
  </sheetViews>
  <sheetFormatPr defaultRowHeight="15" x14ac:dyDescent="0.25"/>
  <cols>
    <col min="1" max="1" width="9.140625" style="103"/>
    <col min="2" max="2" width="9.140625" style="102"/>
    <col min="3" max="3" width="9.28515625" style="103" customWidth="1"/>
    <col min="4" max="4" width="13.140625" style="103" customWidth="1"/>
    <col min="5" max="5" width="13.140625" style="104" customWidth="1"/>
    <col min="6" max="6" width="13.140625" style="103" customWidth="1"/>
    <col min="7" max="7" width="12.5703125" style="102" customWidth="1"/>
    <col min="8" max="8" width="11.42578125" style="103" customWidth="1"/>
    <col min="9" max="9" width="9.5703125" style="102" bestFit="1" customWidth="1"/>
    <col min="10" max="10" width="10.28515625" style="103" bestFit="1" customWidth="1"/>
    <col min="11" max="11" width="11.5703125" style="103" bestFit="1" customWidth="1"/>
    <col min="12" max="12" width="9.140625" style="102"/>
    <col min="13" max="13" width="9.28515625" style="103" customWidth="1"/>
    <col min="14" max="16" width="13.5703125" style="103" customWidth="1"/>
    <col min="17" max="17" width="9.140625" style="102"/>
    <col min="18" max="16384" width="9.140625" style="103"/>
  </cols>
  <sheetData>
    <row r="2" spans="2:17" x14ac:dyDescent="0.25">
      <c r="B2" s="125"/>
      <c r="C2" s="126"/>
      <c r="D2" s="126"/>
      <c r="E2" s="127"/>
      <c r="F2" s="126"/>
      <c r="G2" s="125"/>
      <c r="H2" s="126"/>
      <c r="I2" s="125"/>
      <c r="J2" s="126"/>
      <c r="K2" s="126"/>
      <c r="L2" s="125"/>
      <c r="M2" s="126"/>
      <c r="N2" s="126"/>
      <c r="O2" s="126"/>
      <c r="P2" s="126"/>
      <c r="Q2" s="125"/>
    </row>
    <row r="3" spans="2:17" x14ac:dyDescent="0.25">
      <c r="B3" s="9"/>
      <c r="C3"/>
      <c r="D3"/>
      <c r="E3" s="19"/>
      <c r="F3"/>
      <c r="G3" s="9"/>
      <c r="H3"/>
      <c r="I3" s="99"/>
      <c r="J3" s="128"/>
      <c r="K3" s="128"/>
      <c r="L3" s="125"/>
      <c r="M3" s="126"/>
      <c r="N3" s="126"/>
      <c r="O3" s="164" t="s">
        <v>976</v>
      </c>
      <c r="P3" s="164"/>
      <c r="Q3" s="125"/>
    </row>
    <row r="4" spans="2:17" ht="18.75" x14ac:dyDescent="0.3">
      <c r="B4" s="9"/>
      <c r="C4" s="121" t="s">
        <v>986</v>
      </c>
      <c r="D4"/>
      <c r="E4" s="19"/>
      <c r="F4"/>
      <c r="G4" s="9"/>
      <c r="H4" s="126"/>
      <c r="I4" s="99"/>
      <c r="J4" s="128"/>
      <c r="K4" s="128"/>
      <c r="L4" s="125"/>
      <c r="M4" s="126"/>
      <c r="N4" s="126"/>
      <c r="O4" s="126"/>
      <c r="P4" s="9"/>
      <c r="Q4" s="125"/>
    </row>
    <row r="5" spans="2:17" x14ac:dyDescent="0.25">
      <c r="B5" s="9"/>
      <c r="C5" s="122"/>
      <c r="D5"/>
      <c r="E5" s="19"/>
      <c r="F5"/>
      <c r="G5" s="9"/>
      <c r="H5" s="126"/>
      <c r="I5" s="99"/>
      <c r="J5" s="128"/>
      <c r="K5" s="128"/>
      <c r="L5" s="125"/>
      <c r="M5" s="126"/>
      <c r="N5" s="126"/>
      <c r="O5" s="126"/>
      <c r="P5" s="99" t="s">
        <v>441</v>
      </c>
      <c r="Q5" s="125"/>
    </row>
    <row r="6" spans="2:17" x14ac:dyDescent="0.25">
      <c r="B6" s="9"/>
      <c r="C6" s="123"/>
      <c r="D6"/>
      <c r="E6" s="19"/>
      <c r="F6"/>
      <c r="G6" s="9"/>
      <c r="H6" s="126"/>
      <c r="I6" s="99"/>
      <c r="J6" s="128"/>
      <c r="K6" s="128"/>
      <c r="L6" s="125"/>
      <c r="M6" s="126"/>
      <c r="N6" s="126"/>
      <c r="O6" s="126"/>
      <c r="P6" s="99" t="s">
        <v>442</v>
      </c>
      <c r="Q6" s="125"/>
    </row>
    <row r="7" spans="2:17" ht="15.75" x14ac:dyDescent="0.25">
      <c r="B7" s="9"/>
      <c r="C7" s="124" t="s">
        <v>990</v>
      </c>
      <c r="D7"/>
      <c r="E7" s="19"/>
      <c r="F7"/>
      <c r="G7" s="9"/>
      <c r="H7" s="126"/>
      <c r="I7" s="9"/>
      <c r="J7" s="126"/>
      <c r="K7" s="126"/>
      <c r="L7" s="125"/>
      <c r="M7" s="126"/>
      <c r="N7" s="126"/>
      <c r="O7" s="126"/>
      <c r="P7" s="99" t="s">
        <v>443</v>
      </c>
      <c r="Q7" s="125"/>
    </row>
    <row r="8" spans="2:17" ht="15.75" x14ac:dyDescent="0.25">
      <c r="B8" s="9"/>
      <c r="C8" s="124"/>
      <c r="D8"/>
      <c r="E8" s="19"/>
      <c r="F8"/>
      <c r="G8" s="9"/>
      <c r="H8"/>
      <c r="I8" s="9"/>
      <c r="J8" s="126"/>
      <c r="K8" s="126"/>
      <c r="L8" s="125"/>
      <c r="M8" s="126"/>
      <c r="N8" s="126"/>
      <c r="O8" s="126"/>
      <c r="P8" s="126"/>
      <c r="Q8" s="125"/>
    </row>
    <row r="9" spans="2:17" s="132" customFormat="1" ht="15.75" thickBot="1" x14ac:dyDescent="0.3">
      <c r="B9" s="73"/>
      <c r="C9" s="1" t="s">
        <v>992</v>
      </c>
      <c r="D9" s="1"/>
      <c r="E9" s="129"/>
      <c r="F9" s="1"/>
      <c r="G9" s="73"/>
      <c r="H9" s="1" t="s">
        <v>993</v>
      </c>
      <c r="I9" s="1"/>
      <c r="J9" s="130"/>
      <c r="K9" s="131"/>
      <c r="L9" s="134"/>
      <c r="M9" s="1"/>
      <c r="N9" s="1"/>
      <c r="O9" s="130"/>
      <c r="P9" s="131"/>
      <c r="Q9" s="134"/>
    </row>
    <row r="10" spans="2:17" ht="15.75" thickBot="1" x14ac:dyDescent="0.3">
      <c r="B10" s="9"/>
      <c r="C10" s="72" t="s">
        <v>0</v>
      </c>
      <c r="D10" s="72" t="s">
        <v>991</v>
      </c>
      <c r="E10" s="72" t="s">
        <v>988</v>
      </c>
      <c r="F10" s="72" t="s">
        <v>987</v>
      </c>
      <c r="G10" s="9"/>
      <c r="H10" s="72" t="s">
        <v>0</v>
      </c>
      <c r="I10" s="72" t="s">
        <v>991</v>
      </c>
      <c r="J10" s="72" t="s">
        <v>994</v>
      </c>
      <c r="K10" s="72" t="s">
        <v>987</v>
      </c>
      <c r="L10" s="9"/>
      <c r="M10" s="9"/>
      <c r="N10" s="9"/>
      <c r="O10" s="9"/>
      <c r="P10" s="9"/>
      <c r="Q10" s="9"/>
    </row>
    <row r="11" spans="2:17" x14ac:dyDescent="0.25">
      <c r="B11" s="100"/>
      <c r="C11" s="82" t="s">
        <v>4</v>
      </c>
      <c r="D11" s="149">
        <v>0.97204169020152098</v>
      </c>
      <c r="E11" s="149">
        <v>0.98121413470250685</v>
      </c>
      <c r="F11" s="149">
        <v>9.1724445009859316E-3</v>
      </c>
      <c r="G11" s="9"/>
      <c r="H11" s="82" t="s">
        <v>4</v>
      </c>
      <c r="I11" s="149">
        <v>0</v>
      </c>
      <c r="J11" s="149">
        <v>6.1604437318364798E-2</v>
      </c>
      <c r="K11" s="149">
        <v>6.1604437318364798E-2</v>
      </c>
      <c r="L11" s="9"/>
      <c r="M11" s="9"/>
      <c r="N11" s="9"/>
      <c r="O11" s="9"/>
      <c r="P11" s="9"/>
      <c r="Q11" s="9"/>
    </row>
    <row r="12" spans="2:17" x14ac:dyDescent="0.25">
      <c r="B12" s="100" t="s">
        <v>19</v>
      </c>
      <c r="C12" s="91" t="s">
        <v>19</v>
      </c>
      <c r="D12" s="150">
        <v>0.93278773541760607</v>
      </c>
      <c r="E12" s="150">
        <v>0.93438818610451957</v>
      </c>
      <c r="F12" s="150">
        <v>1.6004506869134322E-3</v>
      </c>
      <c r="G12" s="9"/>
      <c r="H12" s="91" t="s">
        <v>19</v>
      </c>
      <c r="I12" s="150">
        <v>7.2151703329545874E-3</v>
      </c>
      <c r="J12" s="150">
        <v>2.0112218299409131E-2</v>
      </c>
      <c r="K12" s="150">
        <v>1.2897047966454541E-2</v>
      </c>
      <c r="L12" s="9"/>
      <c r="M12" s="9"/>
      <c r="N12" s="9"/>
      <c r="O12" s="9"/>
      <c r="P12" s="9"/>
      <c r="Q12" s="9"/>
    </row>
    <row r="13" spans="2:17" x14ac:dyDescent="0.25">
      <c r="B13" s="100" t="s">
        <v>5</v>
      </c>
      <c r="C13" s="82" t="s">
        <v>5</v>
      </c>
      <c r="D13" s="149">
        <v>0.73508125084028664</v>
      </c>
      <c r="E13" s="149">
        <v>0.74133758537900707</v>
      </c>
      <c r="F13" s="149">
        <v>6.2563345387204473E-3</v>
      </c>
      <c r="G13" s="9"/>
      <c r="H13" s="82" t="s">
        <v>5</v>
      </c>
      <c r="I13" s="149">
        <v>5.0078863645980437E-2</v>
      </c>
      <c r="J13" s="149">
        <v>5.0743785852298703E-2</v>
      </c>
      <c r="K13" s="149">
        <v>6.6492220631826637E-4</v>
      </c>
      <c r="L13" s="9"/>
      <c r="M13" s="9"/>
      <c r="N13" s="9"/>
      <c r="O13" s="9"/>
      <c r="P13" s="9"/>
      <c r="Q13" s="9"/>
    </row>
    <row r="14" spans="2:17" x14ac:dyDescent="0.25">
      <c r="B14" s="101" t="s">
        <v>8</v>
      </c>
      <c r="C14" s="91" t="s">
        <v>8</v>
      </c>
      <c r="D14" s="150">
        <v>0.6751675578196521</v>
      </c>
      <c r="E14" s="150">
        <v>0.68091075643668986</v>
      </c>
      <c r="F14" s="150">
        <v>5.7431986170377869E-3</v>
      </c>
      <c r="G14" s="9"/>
      <c r="H14" s="91" t="s">
        <v>8</v>
      </c>
      <c r="I14" s="150">
        <v>7.2416735605808621E-2</v>
      </c>
      <c r="J14" s="150">
        <v>7.9117133992352692E-2</v>
      </c>
      <c r="K14" s="150">
        <v>6.7003983865440682E-3</v>
      </c>
      <c r="L14" s="9"/>
      <c r="M14" s="9"/>
      <c r="N14" s="9"/>
      <c r="O14" s="9"/>
      <c r="P14" s="9"/>
      <c r="Q14" s="9"/>
    </row>
    <row r="15" spans="2:17" x14ac:dyDescent="0.25">
      <c r="B15" s="101" t="s">
        <v>22</v>
      </c>
      <c r="C15" s="82" t="s">
        <v>22</v>
      </c>
      <c r="D15" s="149">
        <v>0.88868537713404716</v>
      </c>
      <c r="E15" s="149">
        <v>0.90500990291671768</v>
      </c>
      <c r="F15" s="149">
        <v>1.6324525782670758E-2</v>
      </c>
      <c r="G15" s="9"/>
      <c r="H15" s="82" t="s">
        <v>22</v>
      </c>
      <c r="I15" s="149">
        <v>2.5766604505124881E-2</v>
      </c>
      <c r="J15" s="149">
        <v>5.5929244305134823E-2</v>
      </c>
      <c r="K15" s="149">
        <v>3.0162639800009945E-2</v>
      </c>
      <c r="L15" s="9"/>
      <c r="M15" s="9"/>
      <c r="N15" s="9"/>
      <c r="O15" s="9"/>
      <c r="P15" s="9"/>
      <c r="Q15" s="9"/>
    </row>
    <row r="16" spans="2:17" x14ac:dyDescent="0.25">
      <c r="B16" s="101" t="s">
        <v>13</v>
      </c>
      <c r="C16" s="91" t="s">
        <v>13</v>
      </c>
      <c r="D16" s="150">
        <v>0.9705361555005102</v>
      </c>
      <c r="E16" s="150">
        <v>0.97485583484640892</v>
      </c>
      <c r="F16" s="150">
        <v>4.3196793458987375E-3</v>
      </c>
      <c r="G16" s="9"/>
      <c r="H16" s="91" t="s">
        <v>13</v>
      </c>
      <c r="I16" s="150">
        <v>5.775604667304636E-4</v>
      </c>
      <c r="J16" s="150">
        <v>1.9939480989496831E-2</v>
      </c>
      <c r="K16" s="150">
        <v>1.9361920522766366E-2</v>
      </c>
      <c r="L16" s="9"/>
      <c r="M16" s="9"/>
      <c r="N16" s="9"/>
      <c r="O16" s="9"/>
      <c r="P16" s="9"/>
      <c r="Q16" s="9"/>
    </row>
    <row r="17" spans="2:17" x14ac:dyDescent="0.25">
      <c r="B17" s="101" t="s">
        <v>87</v>
      </c>
      <c r="C17" s="82" t="s">
        <v>87</v>
      </c>
      <c r="D17" s="149">
        <v>0.57977103245457406</v>
      </c>
      <c r="E17" s="149">
        <v>0.59625281765813221</v>
      </c>
      <c r="F17" s="149">
        <v>1.6481785203558141E-2</v>
      </c>
      <c r="G17" s="9"/>
      <c r="H17" s="82" t="s">
        <v>24</v>
      </c>
      <c r="I17" s="149">
        <v>4.5097395550021272E-3</v>
      </c>
      <c r="J17" s="149">
        <v>3.4130197217129052E-2</v>
      </c>
      <c r="K17" s="149">
        <v>2.9620457662126929E-2</v>
      </c>
      <c r="L17" s="9"/>
      <c r="M17" s="9"/>
      <c r="N17" s="9"/>
      <c r="O17" s="9"/>
      <c r="P17" s="9"/>
      <c r="Q17" s="9"/>
    </row>
    <row r="18" spans="2:17" x14ac:dyDescent="0.25">
      <c r="B18" s="101" t="s">
        <v>24</v>
      </c>
      <c r="C18" s="91" t="s">
        <v>24</v>
      </c>
      <c r="D18" s="150">
        <v>0.76645482979953672</v>
      </c>
      <c r="E18" s="150">
        <v>0.79957279214171395</v>
      </c>
      <c r="F18" s="150">
        <v>3.3117962342177086E-2</v>
      </c>
      <c r="G18" s="9"/>
      <c r="H18" s="91" t="s">
        <v>86</v>
      </c>
      <c r="I18" s="150">
        <v>4.0069845660917987E-2</v>
      </c>
      <c r="J18" s="150">
        <v>7.5883939633190442E-2</v>
      </c>
      <c r="K18" s="150">
        <v>3.5814093972272455E-2</v>
      </c>
      <c r="L18" s="9"/>
      <c r="M18" s="9"/>
      <c r="N18" s="9"/>
      <c r="O18" s="9"/>
      <c r="P18" s="9"/>
      <c r="Q18" s="9"/>
    </row>
    <row r="19" spans="2:17" x14ac:dyDescent="0.25">
      <c r="B19" s="101" t="s">
        <v>86</v>
      </c>
      <c r="C19" s="82" t="s">
        <v>86</v>
      </c>
      <c r="D19" s="149">
        <v>0.86389849820480236</v>
      </c>
      <c r="E19" s="149">
        <v>0.88925521977153943</v>
      </c>
      <c r="F19" s="149">
        <v>2.5356721566737111E-2</v>
      </c>
      <c r="G19" s="9"/>
      <c r="H19" s="82" t="s">
        <v>10</v>
      </c>
      <c r="I19" s="149">
        <v>4.4385654919418321E-3</v>
      </c>
      <c r="J19" s="149">
        <v>1.6581547307957054E-2</v>
      </c>
      <c r="K19" s="149">
        <v>1.2142981816015226E-2</v>
      </c>
      <c r="L19" s="9"/>
      <c r="M19" s="9"/>
      <c r="N19" s="9"/>
      <c r="O19" s="9"/>
      <c r="P19" s="9"/>
      <c r="Q19" s="9"/>
    </row>
    <row r="20" spans="2:17" x14ac:dyDescent="0.25">
      <c r="B20" s="101" t="s">
        <v>10</v>
      </c>
      <c r="C20" s="91" t="s">
        <v>10</v>
      </c>
      <c r="D20" s="150">
        <v>0.94648058096802423</v>
      </c>
      <c r="E20" s="150">
        <v>0.96235720448864859</v>
      </c>
      <c r="F20" s="150">
        <v>1.5876623520624338E-2</v>
      </c>
      <c r="G20" s="9"/>
      <c r="H20" s="91" t="s">
        <v>23</v>
      </c>
      <c r="I20" s="150">
        <v>1.7157903052706439E-2</v>
      </c>
      <c r="J20" s="150">
        <v>3.2823403688593933E-2</v>
      </c>
      <c r="K20" s="150">
        <v>1.5665500635887498E-2</v>
      </c>
      <c r="L20" s="9"/>
      <c r="M20" s="9"/>
      <c r="N20" s="9"/>
      <c r="O20" s="9"/>
      <c r="P20" s="9"/>
      <c r="Q20" s="9"/>
    </row>
    <row r="21" spans="2:17" x14ac:dyDescent="0.25">
      <c r="B21" s="101" t="s">
        <v>23</v>
      </c>
      <c r="C21" s="82" t="s">
        <v>23</v>
      </c>
      <c r="D21" s="149">
        <v>0.8091789989054492</v>
      </c>
      <c r="E21" s="149">
        <v>0.82747245978931083</v>
      </c>
      <c r="F21" s="149">
        <v>1.8293460883861353E-2</v>
      </c>
      <c r="G21" s="9"/>
      <c r="H21" s="82" t="s">
        <v>84</v>
      </c>
      <c r="I21" s="149">
        <v>1.3337601365770379E-2</v>
      </c>
      <c r="J21" s="149">
        <v>8.5924015555911712E-2</v>
      </c>
      <c r="K21" s="149">
        <v>7.2586414190141321E-2</v>
      </c>
      <c r="L21" s="9"/>
      <c r="M21" s="9"/>
      <c r="N21" s="9"/>
      <c r="O21" s="9"/>
      <c r="P21" s="9"/>
      <c r="Q21" s="9"/>
    </row>
    <row r="22" spans="2:17" x14ac:dyDescent="0.25">
      <c r="B22" s="101" t="s">
        <v>84</v>
      </c>
      <c r="C22" s="91" t="s">
        <v>84</v>
      </c>
      <c r="D22" s="150">
        <v>0.75050188839742071</v>
      </c>
      <c r="E22" s="150">
        <v>0.77528681911399033</v>
      </c>
      <c r="F22" s="150">
        <v>2.4784930716569602E-2</v>
      </c>
      <c r="G22" s="9"/>
      <c r="H22" s="91" t="s">
        <v>85</v>
      </c>
      <c r="I22" s="150">
        <v>1.3157649463759784E-2</v>
      </c>
      <c r="J22" s="150">
        <v>3.5459985196445616E-2</v>
      </c>
      <c r="K22" s="150">
        <v>2.2302335732685835E-2</v>
      </c>
      <c r="L22" s="9"/>
      <c r="M22" s="9"/>
      <c r="N22" s="9"/>
      <c r="O22" s="9"/>
      <c r="P22" s="9"/>
      <c r="Q22" s="9"/>
    </row>
    <row r="23" spans="2:17" x14ac:dyDescent="0.25">
      <c r="B23" s="101" t="s">
        <v>85</v>
      </c>
      <c r="C23" s="82" t="s">
        <v>85</v>
      </c>
      <c r="D23" s="149">
        <v>0.78770110372034818</v>
      </c>
      <c r="E23" s="149">
        <v>0.83638679089858736</v>
      </c>
      <c r="F23" s="149">
        <v>4.8685687178239366E-2</v>
      </c>
      <c r="G23" s="9"/>
      <c r="H23" s="82" t="s">
        <v>7</v>
      </c>
      <c r="I23" s="149">
        <v>1.1157506788565948E-2</v>
      </c>
      <c r="J23" s="149">
        <v>2.1940010679072572E-2</v>
      </c>
      <c r="K23" s="149">
        <v>1.0782503890506629E-2</v>
      </c>
      <c r="L23" s="9"/>
      <c r="M23" s="9"/>
      <c r="N23" s="9"/>
      <c r="O23" s="9"/>
      <c r="P23" s="9"/>
      <c r="Q23" s="9"/>
    </row>
    <row r="24" spans="2:17" x14ac:dyDescent="0.25">
      <c r="B24" s="101" t="s">
        <v>7</v>
      </c>
      <c r="C24" s="91" t="s">
        <v>7</v>
      </c>
      <c r="D24" s="150">
        <v>0.49357261932136021</v>
      </c>
      <c r="E24" s="150">
        <v>0.52906779053575059</v>
      </c>
      <c r="F24" s="150">
        <v>3.5495171214390477E-2</v>
      </c>
      <c r="G24" s="9"/>
      <c r="H24" s="91" t="s">
        <v>15</v>
      </c>
      <c r="I24" s="150">
        <v>0</v>
      </c>
      <c r="J24" s="150">
        <v>1.2686368798782108E-2</v>
      </c>
      <c r="K24" s="150">
        <v>1.2686368798782108E-2</v>
      </c>
      <c r="L24" s="9"/>
      <c r="M24" s="9"/>
      <c r="N24" s="9"/>
      <c r="O24" s="9"/>
      <c r="P24" s="9"/>
      <c r="Q24" s="9"/>
    </row>
    <row r="25" spans="2:17" x14ac:dyDescent="0.25">
      <c r="B25" s="9"/>
      <c r="C25" s="82" t="s">
        <v>15</v>
      </c>
      <c r="D25" s="149">
        <v>0.97253461566343657</v>
      </c>
      <c r="E25" s="149">
        <v>0.97253461566343657</v>
      </c>
      <c r="F25" s="149">
        <v>0</v>
      </c>
      <c r="G25" s="9"/>
      <c r="H25" s="82" t="s">
        <v>17</v>
      </c>
      <c r="I25" s="149">
        <v>7.2163973293397181E-3</v>
      </c>
      <c r="J25" s="149">
        <v>2.085204728563092E-2</v>
      </c>
      <c r="K25" s="149">
        <v>1.3635649956291206E-2</v>
      </c>
      <c r="L25" s="9"/>
      <c r="M25" s="9"/>
      <c r="N25" s="9"/>
      <c r="O25" s="9"/>
      <c r="P25" s="9"/>
      <c r="Q25" s="9"/>
    </row>
    <row r="26" spans="2:17" x14ac:dyDescent="0.25">
      <c r="B26" s="101" t="s">
        <v>17</v>
      </c>
      <c r="C26" s="91" t="s">
        <v>17</v>
      </c>
      <c r="D26" s="150">
        <v>0.85078749680444421</v>
      </c>
      <c r="E26" s="150">
        <v>0.86822620303546305</v>
      </c>
      <c r="F26" s="150">
        <v>1.7438706231018869E-2</v>
      </c>
      <c r="G26" s="9"/>
      <c r="H26" s="91" t="s">
        <v>29</v>
      </c>
      <c r="I26" s="150">
        <v>1.751770815348214E-2</v>
      </c>
      <c r="J26" s="150">
        <v>7.1504064595333011E-2</v>
      </c>
      <c r="K26" s="150">
        <v>5.3986356441850875E-2</v>
      </c>
      <c r="L26" s="9"/>
      <c r="M26" s="9"/>
      <c r="N26" s="9"/>
      <c r="O26" s="9"/>
      <c r="P26" s="9"/>
      <c r="Q26" s="9"/>
    </row>
    <row r="27" spans="2:17" x14ac:dyDescent="0.25">
      <c r="B27" s="101" t="s">
        <v>11</v>
      </c>
      <c r="C27" s="82" t="s">
        <v>11</v>
      </c>
      <c r="D27" s="149">
        <v>0.97976733560931495</v>
      </c>
      <c r="E27" s="149">
        <v>0.98114486308524818</v>
      </c>
      <c r="F27" s="149">
        <v>1.3775274759334488E-3</v>
      </c>
      <c r="G27" s="9"/>
      <c r="H27" s="82" t="s">
        <v>26</v>
      </c>
      <c r="I27" s="149">
        <v>2.2995437273808931E-2</v>
      </c>
      <c r="J27" s="149">
        <v>4.5362167586409582E-2</v>
      </c>
      <c r="K27" s="149">
        <v>2.2366730312600648E-2</v>
      </c>
      <c r="L27" s="9"/>
      <c r="M27" s="9"/>
      <c r="N27" s="9"/>
      <c r="O27" s="9"/>
      <c r="P27" s="9"/>
      <c r="Q27" s="9"/>
    </row>
    <row r="28" spans="2:17" x14ac:dyDescent="0.25">
      <c r="B28" s="101" t="s">
        <v>29</v>
      </c>
      <c r="C28" s="91" t="s">
        <v>29</v>
      </c>
      <c r="D28" s="150">
        <v>0.69550599017385339</v>
      </c>
      <c r="E28" s="150">
        <v>0.77366534750307059</v>
      </c>
      <c r="F28" s="150">
        <v>7.815935732921736E-2</v>
      </c>
      <c r="G28" s="9"/>
      <c r="H28" s="91" t="s">
        <v>14</v>
      </c>
      <c r="I28" s="150">
        <v>1.5808660419117871E-2</v>
      </c>
      <c r="J28" s="150">
        <v>3.2035517174166722E-2</v>
      </c>
      <c r="K28" s="150">
        <v>1.6226856755048855E-2</v>
      </c>
      <c r="L28" s="9"/>
      <c r="M28" s="9"/>
      <c r="N28" s="9"/>
      <c r="O28" s="9"/>
      <c r="P28" s="9"/>
      <c r="Q28" s="9"/>
    </row>
    <row r="29" spans="2:17" x14ac:dyDescent="0.25">
      <c r="B29" s="101" t="s">
        <v>26</v>
      </c>
      <c r="C29" s="82" t="s">
        <v>26</v>
      </c>
      <c r="D29" s="149">
        <v>0.73529992795805488</v>
      </c>
      <c r="E29" s="149">
        <v>0.76938339910537035</v>
      </c>
      <c r="F29" s="149">
        <v>3.4083471147315449E-2</v>
      </c>
      <c r="G29" s="9"/>
      <c r="H29" s="82" t="s">
        <v>3</v>
      </c>
      <c r="I29" s="149">
        <v>5.4649586849123419E-3</v>
      </c>
      <c r="J29" s="149">
        <v>7.372959144696721E-2</v>
      </c>
      <c r="K29" s="149">
        <v>6.8264632762054869E-2</v>
      </c>
      <c r="L29" s="9"/>
      <c r="M29" s="9"/>
      <c r="N29" s="9"/>
      <c r="O29" s="9"/>
      <c r="P29" s="9"/>
      <c r="Q29" s="9"/>
    </row>
    <row r="30" spans="2:17" x14ac:dyDescent="0.25">
      <c r="B30" s="101" t="s">
        <v>14</v>
      </c>
      <c r="C30" s="91" t="s">
        <v>14</v>
      </c>
      <c r="D30" s="150">
        <v>0.95612118454463324</v>
      </c>
      <c r="E30" s="150">
        <v>0.97086755905446653</v>
      </c>
      <c r="F30" s="150">
        <v>1.4746374509833359E-2</v>
      </c>
      <c r="G30" s="9"/>
      <c r="H30" s="91" t="s">
        <v>83</v>
      </c>
      <c r="I30" s="150">
        <v>6.7819633651707859E-2</v>
      </c>
      <c r="J30" s="150">
        <v>0.11913055799019483</v>
      </c>
      <c r="K30" s="150">
        <v>5.131092433848692E-2</v>
      </c>
      <c r="L30" s="9"/>
      <c r="M30" s="9"/>
      <c r="N30" s="9"/>
      <c r="O30" s="9"/>
      <c r="P30" s="9"/>
      <c r="Q30" s="9"/>
    </row>
    <row r="31" spans="2:17" x14ac:dyDescent="0.25">
      <c r="B31" s="101" t="s">
        <v>3</v>
      </c>
      <c r="C31" s="82" t="s">
        <v>3</v>
      </c>
      <c r="D31" s="149">
        <v>0.64085289490870834</v>
      </c>
      <c r="E31" s="149">
        <v>0.66849654976846296</v>
      </c>
      <c r="F31" s="149">
        <v>2.7643654859754521E-2</v>
      </c>
      <c r="G31" s="9"/>
      <c r="H31" s="82" t="s">
        <v>31</v>
      </c>
      <c r="I31" s="149">
        <v>2.7867701889782596E-2</v>
      </c>
      <c r="J31" s="149">
        <v>6.66654437333217E-2</v>
      </c>
      <c r="K31" s="149">
        <v>3.8797741843539103E-2</v>
      </c>
      <c r="L31" s="9"/>
      <c r="M31" s="9"/>
      <c r="N31" s="9"/>
      <c r="O31" s="9"/>
      <c r="P31" s="9"/>
      <c r="Q31" s="9"/>
    </row>
    <row r="32" spans="2:17" x14ac:dyDescent="0.25">
      <c r="B32" s="101" t="s">
        <v>6</v>
      </c>
      <c r="C32" s="91" t="s">
        <v>6</v>
      </c>
      <c r="D32" s="150">
        <v>0.91407747754763613</v>
      </c>
      <c r="E32" s="150">
        <v>0.91407747754763613</v>
      </c>
      <c r="F32" s="150">
        <v>0</v>
      </c>
      <c r="G32" s="9"/>
      <c r="H32" s="91" t="s">
        <v>21</v>
      </c>
      <c r="I32" s="150">
        <v>1.6919996616000677E-2</v>
      </c>
      <c r="J32" s="150">
        <v>3.5326946075215547E-2</v>
      </c>
      <c r="K32" s="150">
        <v>1.840694945921487E-2</v>
      </c>
      <c r="L32" s="9"/>
      <c r="M32" s="9"/>
      <c r="N32" s="9"/>
      <c r="O32" s="9"/>
      <c r="P32" s="9"/>
      <c r="Q32" s="9"/>
    </row>
    <row r="33" spans="2:17" x14ac:dyDescent="0.25">
      <c r="B33" s="101" t="s">
        <v>83</v>
      </c>
      <c r="C33" s="82" t="s">
        <v>83</v>
      </c>
      <c r="D33" s="149">
        <v>0.60202970587050486</v>
      </c>
      <c r="E33" s="149">
        <v>0.62663495331070707</v>
      </c>
      <c r="F33" s="149">
        <v>2.4605247440202122E-2</v>
      </c>
      <c r="G33" s="9"/>
      <c r="H33" s="82" t="s">
        <v>27</v>
      </c>
      <c r="I33" s="149">
        <v>7.6076406287240883E-2</v>
      </c>
      <c r="J33" s="149">
        <v>0.14470083984638538</v>
      </c>
      <c r="K33" s="149">
        <v>6.8624433559144549E-2</v>
      </c>
      <c r="L33" s="9"/>
      <c r="M33" s="9"/>
      <c r="N33" s="9"/>
      <c r="O33" s="9"/>
      <c r="P33" s="9"/>
      <c r="Q33" s="9"/>
    </row>
    <row r="34" spans="2:17" ht="15.75" thickBot="1" x14ac:dyDescent="0.3">
      <c r="B34" s="101" t="s">
        <v>31</v>
      </c>
      <c r="C34" s="91" t="s">
        <v>31</v>
      </c>
      <c r="D34" s="150">
        <v>0.81746037567240892</v>
      </c>
      <c r="E34" s="150">
        <v>0.89298396783538669</v>
      </c>
      <c r="F34" s="150">
        <v>7.5523592162977604E-2</v>
      </c>
      <c r="G34" s="9"/>
      <c r="H34" s="91" t="s">
        <v>9</v>
      </c>
      <c r="I34" s="150">
        <v>0</v>
      </c>
      <c r="J34" s="150">
        <v>5.1229508196721306E-2</v>
      </c>
      <c r="K34" s="150">
        <v>5.1229508196721306E-2</v>
      </c>
      <c r="L34" s="9"/>
      <c r="M34" s="9"/>
      <c r="N34" s="9"/>
      <c r="O34" s="9"/>
      <c r="P34" s="9"/>
      <c r="Q34" s="9"/>
    </row>
    <row r="35" spans="2:17" ht="15.75" thickBot="1" x14ac:dyDescent="0.3">
      <c r="B35" s="101" t="s">
        <v>21</v>
      </c>
      <c r="C35" s="82" t="s">
        <v>21</v>
      </c>
      <c r="D35" s="149">
        <v>0.92038350928304224</v>
      </c>
      <c r="E35" s="149">
        <v>0.9244556126601734</v>
      </c>
      <c r="F35" s="149">
        <v>4.0721033771310561E-3</v>
      </c>
      <c r="G35" s="9"/>
      <c r="H35" s="72" t="s">
        <v>989</v>
      </c>
      <c r="I35" s="148">
        <v>3.7195191875679455E-2</v>
      </c>
      <c r="J35" s="148">
        <v>7.790873086631557E-2</v>
      </c>
      <c r="K35" s="148">
        <v>4.0713538990636101E-2</v>
      </c>
      <c r="L35" s="9"/>
      <c r="M35" s="9"/>
      <c r="N35" s="9"/>
      <c r="O35" s="9"/>
      <c r="P35" s="9"/>
      <c r="Q35" s="9"/>
    </row>
    <row r="36" spans="2:17" x14ac:dyDescent="0.25">
      <c r="B36" s="101" t="s">
        <v>27</v>
      </c>
      <c r="C36" s="91" t="s">
        <v>27</v>
      </c>
      <c r="D36" s="150">
        <v>0.53593594953525381</v>
      </c>
      <c r="E36" s="150">
        <v>0.59123118996508561</v>
      </c>
      <c r="F36" s="150">
        <v>5.5295240429831645E-2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2:17" ht="15.75" thickBot="1" x14ac:dyDescent="0.3">
      <c r="B37" s="101"/>
      <c r="C37" s="82" t="s">
        <v>9</v>
      </c>
      <c r="D37" s="149">
        <v>0.99813211656695433</v>
      </c>
      <c r="E37" s="149">
        <v>0.99813211656695433</v>
      </c>
      <c r="F37" s="149">
        <v>0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2:17" ht="15.75" thickBot="1" x14ac:dyDescent="0.3">
      <c r="B38" s="125"/>
      <c r="C38" s="72" t="s">
        <v>989</v>
      </c>
      <c r="D38" s="148">
        <v>0.77952407266826773</v>
      </c>
      <c r="E38" s="148">
        <v>0.80911978339715795</v>
      </c>
      <c r="F38" s="148">
        <v>2.9595710728890227E-2</v>
      </c>
      <c r="G38" s="125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2:17" x14ac:dyDescent="0.25">
      <c r="B39" s="125"/>
      <c r="C39" s="9"/>
      <c r="D39" s="9"/>
      <c r="E39" s="9"/>
      <c r="F39" s="9"/>
      <c r="G39" s="125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2:17" x14ac:dyDescent="0.25">
      <c r="B40" s="125"/>
      <c r="C40" s="126"/>
      <c r="D40" s="126"/>
      <c r="E40" s="127"/>
      <c r="F40" s="126"/>
      <c r="G40" s="125"/>
      <c r="H40" s="126"/>
      <c r="I40" s="125"/>
      <c r="J40" s="126"/>
      <c r="K40" s="126"/>
      <c r="L40" s="125"/>
      <c r="M40" s="126"/>
      <c r="N40" s="126"/>
      <c r="O40" s="126"/>
      <c r="P40" s="126"/>
      <c r="Q40" s="125"/>
    </row>
  </sheetData>
  <mergeCells count="1">
    <mergeCell ref="O3:P3"/>
  </mergeCells>
  <hyperlinks>
    <hyperlink ref="O3:P3" location="MENU!A1" display="Voltar ao Menu"/>
  </hyperlinks>
  <pageMargins left="0.511811024" right="0.511811024" top="0.78740157499999996" bottom="0.78740157499999996" header="0.31496062000000002" footer="0.31496062000000002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B1:K74"/>
  <sheetViews>
    <sheetView showGridLines="0" workbookViewId="0">
      <selection activeCell="A9" sqref="A9:XFD1048576"/>
    </sheetView>
  </sheetViews>
  <sheetFormatPr defaultRowHeight="15" x14ac:dyDescent="0.25"/>
  <cols>
    <col min="2" max="2" width="11.42578125" style="3" bestFit="1" customWidth="1"/>
    <col min="3" max="3" width="11.42578125" style="3" customWidth="1"/>
    <col min="4" max="4" width="30" style="3" customWidth="1"/>
    <col min="5" max="5" width="11.140625" style="3" customWidth="1"/>
    <col min="6" max="6" width="11.140625" customWidth="1"/>
    <col min="7" max="9" width="24.42578125" customWidth="1"/>
    <col min="10" max="11" width="16" style="1" customWidth="1"/>
  </cols>
  <sheetData>
    <row r="1" spans="2:11" x14ac:dyDescent="0.25">
      <c r="E1" s="23"/>
      <c r="G1" s="164" t="s">
        <v>976</v>
      </c>
      <c r="H1" s="164"/>
    </row>
    <row r="2" spans="2:11" ht="15.75" x14ac:dyDescent="0.25">
      <c r="B2" s="8" t="s">
        <v>199</v>
      </c>
      <c r="C2" s="8"/>
      <c r="D2"/>
      <c r="E2"/>
      <c r="F2" s="7"/>
      <c r="G2" s="36"/>
      <c r="H2" s="7"/>
      <c r="I2" s="7"/>
      <c r="J2" s="74"/>
    </row>
    <row r="3" spans="2:11" ht="15.75" thickBot="1" x14ac:dyDescent="0.3">
      <c r="D3" s="1"/>
      <c r="E3" s="1"/>
    </row>
    <row r="4" spans="2:11" x14ac:dyDescent="0.25">
      <c r="B4" s="29" t="s">
        <v>326</v>
      </c>
      <c r="C4" s="29"/>
      <c r="D4" s="29"/>
      <c r="E4" s="15" t="s">
        <v>269</v>
      </c>
      <c r="F4" s="15" t="s">
        <v>130</v>
      </c>
      <c r="G4" s="166" t="s">
        <v>336</v>
      </c>
      <c r="H4" s="167"/>
      <c r="I4" s="167"/>
      <c r="J4" s="167"/>
      <c r="K4" s="168"/>
    </row>
    <row r="5" spans="2:11" x14ac:dyDescent="0.25">
      <c r="B5" s="30" t="s">
        <v>325</v>
      </c>
      <c r="C5" s="1"/>
      <c r="E5" s="18">
        <f>SUM(E9:E74)</f>
        <v>691</v>
      </c>
      <c r="F5" s="18">
        <f>SUM(F9:F74)</f>
        <v>0</v>
      </c>
      <c r="G5" s="173">
        <f>SUBTOTAL(9,G9:G1048576)</f>
        <v>199</v>
      </c>
      <c r="H5" s="175">
        <f>SUBTOTAL(9,H9:H1048576)</f>
        <v>0</v>
      </c>
      <c r="I5" s="177">
        <f>SUBTOTAL(9,I9:I1048576)</f>
        <v>0</v>
      </c>
      <c r="J5" s="169">
        <f>SUBTOTAL(9,J9:J1048576)</f>
        <v>199</v>
      </c>
      <c r="K5" s="171">
        <f>SUBTOTAL(9,K9:K1048576)</f>
        <v>492</v>
      </c>
    </row>
    <row r="6" spans="2:11" ht="15.75" thickBot="1" x14ac:dyDescent="0.3">
      <c r="B6" s="30" t="s">
        <v>103</v>
      </c>
      <c r="C6" s="1"/>
      <c r="E6" s="165">
        <f>SUM(E5:F5)</f>
        <v>691</v>
      </c>
      <c r="F6" s="165"/>
      <c r="G6" s="174"/>
      <c r="H6" s="176"/>
      <c r="I6" s="178"/>
      <c r="J6" s="170"/>
      <c r="K6" s="172"/>
    </row>
    <row r="7" spans="2:11" ht="15.75" thickBot="1" x14ac:dyDescent="0.3">
      <c r="B7" s="22" t="s">
        <v>335</v>
      </c>
      <c r="E7" s="89">
        <f>SUM(J9:J74)</f>
        <v>199</v>
      </c>
      <c r="F7" s="90">
        <f>E7/E6</f>
        <v>0.28798842257597684</v>
      </c>
      <c r="G7" s="10" t="s">
        <v>99</v>
      </c>
      <c r="H7" s="11" t="s">
        <v>100</v>
      </c>
      <c r="I7" s="11" t="s">
        <v>101</v>
      </c>
      <c r="J7" s="93" t="s">
        <v>88</v>
      </c>
      <c r="K7" s="154" t="s">
        <v>331</v>
      </c>
    </row>
    <row r="8" spans="2:11" ht="24.75" customHeight="1" thickBot="1" x14ac:dyDescent="0.3">
      <c r="B8" s="5" t="s">
        <v>0</v>
      </c>
      <c r="C8" s="5" t="s">
        <v>2</v>
      </c>
      <c r="D8" s="5" t="s">
        <v>1</v>
      </c>
      <c r="E8" s="5" t="s">
        <v>127</v>
      </c>
      <c r="F8" s="5" t="s">
        <v>128</v>
      </c>
      <c r="G8" s="12" t="s">
        <v>98</v>
      </c>
      <c r="H8" s="13" t="s">
        <v>102</v>
      </c>
      <c r="I8" s="13" t="s">
        <v>157</v>
      </c>
      <c r="J8" s="75" t="s">
        <v>330</v>
      </c>
      <c r="K8" s="33" t="s">
        <v>332</v>
      </c>
    </row>
    <row r="9" spans="2:11" x14ac:dyDescent="0.25">
      <c r="B9" s="17" t="s">
        <v>31</v>
      </c>
      <c r="C9" s="16" t="s">
        <v>202</v>
      </c>
      <c r="D9" s="17" t="s">
        <v>203</v>
      </c>
      <c r="E9" s="16">
        <v>4</v>
      </c>
      <c r="F9" s="16">
        <v>0</v>
      </c>
      <c r="G9" s="2">
        <v>2</v>
      </c>
      <c r="H9" s="4"/>
      <c r="I9" s="42"/>
      <c r="J9" s="78">
        <f t="shared" ref="J9:J59" si="0">SUM(G9:I9)</f>
        <v>2</v>
      </c>
      <c r="K9" s="79">
        <f t="shared" ref="K9:K59" si="1">(SUM(E9:F9)-J9)</f>
        <v>2</v>
      </c>
    </row>
    <row r="10" spans="2:11" x14ac:dyDescent="0.25">
      <c r="B10" s="17" t="s">
        <v>31</v>
      </c>
      <c r="C10" s="16" t="s">
        <v>204</v>
      </c>
      <c r="D10" s="17" t="s">
        <v>25</v>
      </c>
      <c r="E10" s="16">
        <v>1</v>
      </c>
      <c r="F10" s="16">
        <v>0</v>
      </c>
      <c r="G10" s="2">
        <v>0</v>
      </c>
      <c r="H10" s="4"/>
      <c r="I10" s="42"/>
      <c r="J10" s="78">
        <f t="shared" si="0"/>
        <v>0</v>
      </c>
      <c r="K10" s="79">
        <f t="shared" si="1"/>
        <v>1</v>
      </c>
    </row>
    <row r="11" spans="2:11" x14ac:dyDescent="0.25">
      <c r="B11" s="17" t="s">
        <v>31</v>
      </c>
      <c r="C11" s="16" t="s">
        <v>106</v>
      </c>
      <c r="D11" s="17" t="s">
        <v>33</v>
      </c>
      <c r="E11" s="16">
        <v>15</v>
      </c>
      <c r="F11" s="16">
        <v>0</v>
      </c>
      <c r="G11" s="2">
        <v>0</v>
      </c>
      <c r="H11" s="4"/>
      <c r="I11" s="42"/>
      <c r="J11" s="78">
        <f t="shared" si="0"/>
        <v>0</v>
      </c>
      <c r="K11" s="79">
        <f t="shared" si="1"/>
        <v>15</v>
      </c>
    </row>
    <row r="12" spans="2:11" x14ac:dyDescent="0.25">
      <c r="B12" s="17" t="s">
        <v>31</v>
      </c>
      <c r="C12" s="16" t="s">
        <v>205</v>
      </c>
      <c r="D12" s="17" t="s">
        <v>206</v>
      </c>
      <c r="E12" s="16">
        <v>1</v>
      </c>
      <c r="F12" s="16">
        <v>0</v>
      </c>
      <c r="G12" s="2">
        <v>0</v>
      </c>
      <c r="H12" s="4"/>
      <c r="I12" s="42"/>
      <c r="J12" s="78">
        <f t="shared" si="0"/>
        <v>0</v>
      </c>
      <c r="K12" s="79">
        <f t="shared" si="1"/>
        <v>1</v>
      </c>
    </row>
    <row r="13" spans="2:11" x14ac:dyDescent="0.25">
      <c r="B13" s="17" t="s">
        <v>31</v>
      </c>
      <c r="C13" s="16" t="s">
        <v>107</v>
      </c>
      <c r="D13" s="17" t="s">
        <v>37</v>
      </c>
      <c r="E13" s="16">
        <v>8</v>
      </c>
      <c r="F13" s="16">
        <v>0</v>
      </c>
      <c r="G13" s="2">
        <v>0</v>
      </c>
      <c r="H13" s="4"/>
      <c r="I13" s="42"/>
      <c r="J13" s="78">
        <f t="shared" si="0"/>
        <v>0</v>
      </c>
      <c r="K13" s="79">
        <f t="shared" si="1"/>
        <v>8</v>
      </c>
    </row>
    <row r="14" spans="2:11" x14ac:dyDescent="0.25">
      <c r="B14" s="17" t="s">
        <v>31</v>
      </c>
      <c r="C14" s="16" t="s">
        <v>89</v>
      </c>
      <c r="D14" s="17" t="s">
        <v>36</v>
      </c>
      <c r="E14" s="16">
        <v>29</v>
      </c>
      <c r="F14" s="16">
        <v>0</v>
      </c>
      <c r="G14" s="2">
        <v>0</v>
      </c>
      <c r="H14" s="4"/>
      <c r="I14" s="42"/>
      <c r="J14" s="78">
        <f t="shared" si="0"/>
        <v>0</v>
      </c>
      <c r="K14" s="79">
        <f t="shared" si="1"/>
        <v>29</v>
      </c>
    </row>
    <row r="15" spans="2:11" x14ac:dyDescent="0.25">
      <c r="B15" s="17" t="s">
        <v>31</v>
      </c>
      <c r="C15" s="16" t="s">
        <v>207</v>
      </c>
      <c r="D15" s="17" t="s">
        <v>208</v>
      </c>
      <c r="E15" s="16">
        <v>7</v>
      </c>
      <c r="F15" s="16">
        <v>0</v>
      </c>
      <c r="G15" s="2">
        <v>3</v>
      </c>
      <c r="H15" s="4"/>
      <c r="I15" s="42"/>
      <c r="J15" s="78">
        <f t="shared" si="0"/>
        <v>3</v>
      </c>
      <c r="K15" s="79">
        <f t="shared" si="1"/>
        <v>4</v>
      </c>
    </row>
    <row r="16" spans="2:11" x14ac:dyDescent="0.25">
      <c r="B16" s="17" t="s">
        <v>31</v>
      </c>
      <c r="C16" s="16" t="s">
        <v>152</v>
      </c>
      <c r="D16" s="17" t="s">
        <v>71</v>
      </c>
      <c r="E16" s="16">
        <v>11</v>
      </c>
      <c r="F16" s="16">
        <v>0</v>
      </c>
      <c r="G16" s="2">
        <v>2</v>
      </c>
      <c r="H16" s="4"/>
      <c r="I16" s="42"/>
      <c r="J16" s="78">
        <f t="shared" si="0"/>
        <v>2</v>
      </c>
      <c r="K16" s="79">
        <f t="shared" si="1"/>
        <v>9</v>
      </c>
    </row>
    <row r="17" spans="2:11" x14ac:dyDescent="0.25">
      <c r="B17" s="17" t="s">
        <v>31</v>
      </c>
      <c r="C17" s="16" t="s">
        <v>92</v>
      </c>
      <c r="D17" s="17" t="s">
        <v>82</v>
      </c>
      <c r="E17" s="16">
        <v>10</v>
      </c>
      <c r="F17" s="16">
        <v>0</v>
      </c>
      <c r="G17" s="2">
        <v>2</v>
      </c>
      <c r="H17" s="4"/>
      <c r="I17" s="42"/>
      <c r="J17" s="78">
        <f t="shared" si="0"/>
        <v>2</v>
      </c>
      <c r="K17" s="79">
        <f t="shared" si="1"/>
        <v>8</v>
      </c>
    </row>
    <row r="18" spans="2:11" x14ac:dyDescent="0.25">
      <c r="B18" s="17" t="s">
        <v>31</v>
      </c>
      <c r="C18" s="16" t="s">
        <v>209</v>
      </c>
      <c r="D18" s="17" t="s">
        <v>210</v>
      </c>
      <c r="E18" s="16">
        <v>1</v>
      </c>
      <c r="F18" s="16">
        <v>0</v>
      </c>
      <c r="G18" s="2">
        <v>1</v>
      </c>
      <c r="H18" s="4"/>
      <c r="I18" s="42"/>
      <c r="J18" s="78">
        <f t="shared" si="0"/>
        <v>1</v>
      </c>
      <c r="K18" s="79">
        <f t="shared" si="1"/>
        <v>0</v>
      </c>
    </row>
    <row r="19" spans="2:11" x14ac:dyDescent="0.25">
      <c r="B19" s="17" t="s">
        <v>31</v>
      </c>
      <c r="C19" s="16" t="s">
        <v>211</v>
      </c>
      <c r="D19" s="17" t="s">
        <v>212</v>
      </c>
      <c r="E19" s="16">
        <v>1</v>
      </c>
      <c r="F19" s="16">
        <v>0</v>
      </c>
      <c r="G19" s="2">
        <v>0</v>
      </c>
      <c r="H19" s="4"/>
      <c r="I19" s="42"/>
      <c r="J19" s="78">
        <f t="shared" si="0"/>
        <v>0</v>
      </c>
      <c r="K19" s="79">
        <f t="shared" si="1"/>
        <v>1</v>
      </c>
    </row>
    <row r="20" spans="2:11" x14ac:dyDescent="0.25">
      <c r="B20" s="17" t="s">
        <v>31</v>
      </c>
      <c r="C20" s="16" t="s">
        <v>150</v>
      </c>
      <c r="D20" s="17" t="s">
        <v>39</v>
      </c>
      <c r="E20" s="16">
        <v>1</v>
      </c>
      <c r="F20" s="16">
        <v>0</v>
      </c>
      <c r="G20" s="2">
        <v>1</v>
      </c>
      <c r="H20" s="4"/>
      <c r="I20" s="42"/>
      <c r="J20" s="78">
        <f t="shared" si="0"/>
        <v>1</v>
      </c>
      <c r="K20" s="79">
        <f t="shared" si="1"/>
        <v>0</v>
      </c>
    </row>
    <row r="21" spans="2:11" x14ac:dyDescent="0.25">
      <c r="B21" s="17" t="s">
        <v>31</v>
      </c>
      <c r="C21" s="16" t="s">
        <v>213</v>
      </c>
      <c r="D21" s="17" t="s">
        <v>12</v>
      </c>
      <c r="E21" s="16">
        <v>2</v>
      </c>
      <c r="F21" s="16">
        <v>0</v>
      </c>
      <c r="G21" s="2">
        <v>0</v>
      </c>
      <c r="H21" s="4"/>
      <c r="I21" s="42"/>
      <c r="J21" s="78">
        <f t="shared" si="0"/>
        <v>0</v>
      </c>
      <c r="K21" s="79">
        <f t="shared" si="1"/>
        <v>2</v>
      </c>
    </row>
    <row r="22" spans="2:11" x14ac:dyDescent="0.25">
      <c r="B22" s="17" t="s">
        <v>31</v>
      </c>
      <c r="C22" s="16" t="s">
        <v>108</v>
      </c>
      <c r="D22" s="17" t="s">
        <v>40</v>
      </c>
      <c r="E22" s="16">
        <v>8</v>
      </c>
      <c r="F22" s="16">
        <v>0</v>
      </c>
      <c r="G22" s="2">
        <v>7</v>
      </c>
      <c r="H22" s="4"/>
      <c r="I22" s="42"/>
      <c r="J22" s="78">
        <f t="shared" si="0"/>
        <v>7</v>
      </c>
      <c r="K22" s="79">
        <f t="shared" si="1"/>
        <v>1</v>
      </c>
    </row>
    <row r="23" spans="2:11" x14ac:dyDescent="0.25">
      <c r="B23" s="17" t="s">
        <v>31</v>
      </c>
      <c r="C23" s="16" t="s">
        <v>195</v>
      </c>
      <c r="D23" s="17" t="s">
        <v>190</v>
      </c>
      <c r="E23" s="16">
        <v>23</v>
      </c>
      <c r="F23" s="16">
        <v>0</v>
      </c>
      <c r="G23" s="2">
        <v>1</v>
      </c>
      <c r="H23" s="4"/>
      <c r="I23" s="42"/>
      <c r="J23" s="78">
        <f t="shared" si="0"/>
        <v>1</v>
      </c>
      <c r="K23" s="79">
        <f t="shared" si="1"/>
        <v>22</v>
      </c>
    </row>
    <row r="24" spans="2:11" x14ac:dyDescent="0.25">
      <c r="B24" s="17" t="s">
        <v>31</v>
      </c>
      <c r="C24" s="16" t="s">
        <v>109</v>
      </c>
      <c r="D24" s="17" t="s">
        <v>42</v>
      </c>
      <c r="E24" s="16">
        <v>10</v>
      </c>
      <c r="F24" s="16">
        <v>0</v>
      </c>
      <c r="G24" s="2">
        <v>5</v>
      </c>
      <c r="H24" s="4"/>
      <c r="I24" s="42"/>
      <c r="J24" s="78">
        <f t="shared" si="0"/>
        <v>5</v>
      </c>
      <c r="K24" s="79">
        <f t="shared" si="1"/>
        <v>5</v>
      </c>
    </row>
    <row r="25" spans="2:11" x14ac:dyDescent="0.25">
      <c r="B25" s="17" t="s">
        <v>31</v>
      </c>
      <c r="C25" s="16" t="s">
        <v>214</v>
      </c>
      <c r="D25" s="17" t="s">
        <v>215</v>
      </c>
      <c r="E25" s="16">
        <v>3</v>
      </c>
      <c r="F25" s="16">
        <v>0</v>
      </c>
      <c r="G25" s="2">
        <v>3</v>
      </c>
      <c r="H25" s="4"/>
      <c r="I25" s="42"/>
      <c r="J25" s="78">
        <f t="shared" si="0"/>
        <v>3</v>
      </c>
      <c r="K25" s="79">
        <f t="shared" si="1"/>
        <v>0</v>
      </c>
    </row>
    <row r="26" spans="2:11" x14ac:dyDescent="0.25">
      <c r="B26" s="17" t="s">
        <v>31</v>
      </c>
      <c r="C26" s="16" t="s">
        <v>148</v>
      </c>
      <c r="D26" s="17" t="s">
        <v>44</v>
      </c>
      <c r="E26" s="16">
        <v>4</v>
      </c>
      <c r="F26" s="16">
        <v>0</v>
      </c>
      <c r="G26" s="2">
        <v>1</v>
      </c>
      <c r="H26" s="4"/>
      <c r="I26" s="42"/>
      <c r="J26" s="78">
        <f t="shared" si="0"/>
        <v>1</v>
      </c>
      <c r="K26" s="79">
        <f t="shared" si="1"/>
        <v>3</v>
      </c>
    </row>
    <row r="27" spans="2:11" x14ac:dyDescent="0.25">
      <c r="B27" s="17" t="s">
        <v>31</v>
      </c>
      <c r="C27" s="16" t="s">
        <v>111</v>
      </c>
      <c r="D27" s="17" t="s">
        <v>45</v>
      </c>
      <c r="E27" s="16">
        <v>1</v>
      </c>
      <c r="F27" s="16">
        <v>0</v>
      </c>
      <c r="G27" s="2">
        <v>0</v>
      </c>
      <c r="H27" s="4"/>
      <c r="I27" s="42"/>
      <c r="J27" s="78">
        <f t="shared" si="0"/>
        <v>0</v>
      </c>
      <c r="K27" s="79">
        <f t="shared" si="1"/>
        <v>1</v>
      </c>
    </row>
    <row r="28" spans="2:11" x14ac:dyDescent="0.25">
      <c r="B28" s="17" t="s">
        <v>31</v>
      </c>
      <c r="C28" s="16" t="s">
        <v>90</v>
      </c>
      <c r="D28" s="17" t="s">
        <v>46</v>
      </c>
      <c r="E28" s="16">
        <v>40</v>
      </c>
      <c r="F28" s="16">
        <v>0</v>
      </c>
      <c r="G28" s="2">
        <v>34</v>
      </c>
      <c r="H28" s="4"/>
      <c r="I28" s="42"/>
      <c r="J28" s="78">
        <f t="shared" si="0"/>
        <v>34</v>
      </c>
      <c r="K28" s="79">
        <f t="shared" si="1"/>
        <v>6</v>
      </c>
    </row>
    <row r="29" spans="2:11" x14ac:dyDescent="0.25">
      <c r="B29" s="17" t="s">
        <v>31</v>
      </c>
      <c r="C29" s="16" t="s">
        <v>216</v>
      </c>
      <c r="D29" s="17" t="s">
        <v>217</v>
      </c>
      <c r="E29" s="16">
        <v>1</v>
      </c>
      <c r="F29" s="16">
        <v>0</v>
      </c>
      <c r="G29" s="2">
        <v>0</v>
      </c>
      <c r="H29" s="4"/>
      <c r="I29" s="42"/>
      <c r="J29" s="78">
        <f t="shared" si="0"/>
        <v>0</v>
      </c>
      <c r="K29" s="79">
        <f t="shared" si="1"/>
        <v>1</v>
      </c>
    </row>
    <row r="30" spans="2:11" x14ac:dyDescent="0.25">
      <c r="B30" s="17" t="s">
        <v>31</v>
      </c>
      <c r="C30" s="16" t="s">
        <v>218</v>
      </c>
      <c r="D30" s="17" t="s">
        <v>219</v>
      </c>
      <c r="E30" s="16">
        <v>2</v>
      </c>
      <c r="F30" s="16">
        <v>0</v>
      </c>
      <c r="G30" s="2">
        <v>2</v>
      </c>
      <c r="H30" s="4"/>
      <c r="I30" s="42"/>
      <c r="J30" s="78">
        <f t="shared" si="0"/>
        <v>2</v>
      </c>
      <c r="K30" s="79">
        <f t="shared" si="1"/>
        <v>0</v>
      </c>
    </row>
    <row r="31" spans="2:11" x14ac:dyDescent="0.25">
      <c r="B31" s="17" t="s">
        <v>31</v>
      </c>
      <c r="C31" s="16" t="s">
        <v>113</v>
      </c>
      <c r="D31" s="17" t="s">
        <v>52</v>
      </c>
      <c r="E31" s="16">
        <v>5</v>
      </c>
      <c r="F31" s="16">
        <v>0</v>
      </c>
      <c r="G31" s="2">
        <v>4</v>
      </c>
      <c r="H31" s="4"/>
      <c r="I31" s="42"/>
      <c r="J31" s="78">
        <f t="shared" si="0"/>
        <v>4</v>
      </c>
      <c r="K31" s="79">
        <f t="shared" si="1"/>
        <v>1</v>
      </c>
    </row>
    <row r="32" spans="2:11" x14ac:dyDescent="0.25">
      <c r="B32" s="17" t="s">
        <v>31</v>
      </c>
      <c r="C32" s="16" t="s">
        <v>144</v>
      </c>
      <c r="D32" s="17" t="s">
        <v>53</v>
      </c>
      <c r="E32" s="16">
        <v>15</v>
      </c>
      <c r="F32" s="16">
        <v>0</v>
      </c>
      <c r="G32" s="2">
        <v>0</v>
      </c>
      <c r="H32" s="4"/>
      <c r="I32" s="42"/>
      <c r="J32" s="78">
        <f t="shared" si="0"/>
        <v>0</v>
      </c>
      <c r="K32" s="79">
        <f t="shared" si="1"/>
        <v>15</v>
      </c>
    </row>
    <row r="33" spans="2:11" x14ac:dyDescent="0.25">
      <c r="B33" s="17" t="s">
        <v>31</v>
      </c>
      <c r="C33" s="16" t="s">
        <v>95</v>
      </c>
      <c r="D33" s="17" t="s">
        <v>54</v>
      </c>
      <c r="E33" s="16">
        <v>7</v>
      </c>
      <c r="F33" s="16">
        <v>0</v>
      </c>
      <c r="G33" s="2">
        <v>0</v>
      </c>
      <c r="H33" s="4"/>
      <c r="I33" s="42"/>
      <c r="J33" s="78">
        <f t="shared" si="0"/>
        <v>0</v>
      </c>
      <c r="K33" s="79">
        <f t="shared" si="1"/>
        <v>7</v>
      </c>
    </row>
    <row r="34" spans="2:11" x14ac:dyDescent="0.25">
      <c r="B34" s="17" t="s">
        <v>31</v>
      </c>
      <c r="C34" s="16" t="s">
        <v>220</v>
      </c>
      <c r="D34" s="17" t="s">
        <v>221</v>
      </c>
      <c r="E34" s="16">
        <v>5</v>
      </c>
      <c r="F34" s="16">
        <v>0</v>
      </c>
      <c r="G34" s="2">
        <v>4</v>
      </c>
      <c r="H34" s="4"/>
      <c r="I34" s="42"/>
      <c r="J34" s="78">
        <f t="shared" si="0"/>
        <v>4</v>
      </c>
      <c r="K34" s="79">
        <f t="shared" si="1"/>
        <v>1</v>
      </c>
    </row>
    <row r="35" spans="2:11" x14ac:dyDescent="0.25">
      <c r="B35" s="17" t="s">
        <v>31</v>
      </c>
      <c r="C35" s="16" t="s">
        <v>222</v>
      </c>
      <c r="D35" s="17" t="s">
        <v>223</v>
      </c>
      <c r="E35" s="16">
        <v>5</v>
      </c>
      <c r="F35" s="16">
        <v>0</v>
      </c>
      <c r="G35" s="2">
        <v>2</v>
      </c>
      <c r="H35" s="4"/>
      <c r="I35" s="42"/>
      <c r="J35" s="78">
        <f t="shared" si="0"/>
        <v>2</v>
      </c>
      <c r="K35" s="79">
        <f t="shared" si="1"/>
        <v>3</v>
      </c>
    </row>
    <row r="36" spans="2:11" x14ac:dyDescent="0.25">
      <c r="B36" s="17" t="s">
        <v>31</v>
      </c>
      <c r="C36" s="16" t="s">
        <v>176</v>
      </c>
      <c r="D36" s="17" t="s">
        <v>162</v>
      </c>
      <c r="E36" s="16">
        <v>24</v>
      </c>
      <c r="F36" s="16">
        <v>0</v>
      </c>
      <c r="G36" s="2">
        <v>7</v>
      </c>
      <c r="H36" s="4"/>
      <c r="I36" s="42"/>
      <c r="J36" s="78">
        <f t="shared" si="0"/>
        <v>7</v>
      </c>
      <c r="K36" s="79">
        <f t="shared" si="1"/>
        <v>17</v>
      </c>
    </row>
    <row r="37" spans="2:11" x14ac:dyDescent="0.25">
      <c r="B37" s="17" t="s">
        <v>31</v>
      </c>
      <c r="C37" s="16" t="s">
        <v>143</v>
      </c>
      <c r="D37" s="17" t="s">
        <v>55</v>
      </c>
      <c r="E37" s="16">
        <v>30</v>
      </c>
      <c r="F37" s="16">
        <v>0</v>
      </c>
      <c r="G37" s="2">
        <v>3</v>
      </c>
      <c r="H37" s="4"/>
      <c r="I37" s="42"/>
      <c r="J37" s="78">
        <f t="shared" si="0"/>
        <v>3</v>
      </c>
      <c r="K37" s="79">
        <f t="shared" si="1"/>
        <v>27</v>
      </c>
    </row>
    <row r="38" spans="2:11" x14ac:dyDescent="0.25">
      <c r="B38" s="17" t="s">
        <v>31</v>
      </c>
      <c r="C38" s="16" t="s">
        <v>224</v>
      </c>
      <c r="D38" s="17" t="s">
        <v>225</v>
      </c>
      <c r="E38" s="16">
        <v>2</v>
      </c>
      <c r="F38" s="16">
        <v>0</v>
      </c>
      <c r="G38" s="2">
        <v>0</v>
      </c>
      <c r="H38" s="4"/>
      <c r="I38" s="42"/>
      <c r="J38" s="78">
        <f t="shared" si="0"/>
        <v>0</v>
      </c>
      <c r="K38" s="79">
        <f t="shared" si="1"/>
        <v>2</v>
      </c>
    </row>
    <row r="39" spans="2:11" x14ac:dyDescent="0.25">
      <c r="B39" s="17" t="s">
        <v>31</v>
      </c>
      <c r="C39" s="16" t="s">
        <v>226</v>
      </c>
      <c r="D39" s="17" t="s">
        <v>227</v>
      </c>
      <c r="E39" s="16">
        <v>2</v>
      </c>
      <c r="F39" s="16">
        <v>0</v>
      </c>
      <c r="G39" s="2">
        <v>2</v>
      </c>
      <c r="H39" s="4"/>
      <c r="I39" s="42"/>
      <c r="J39" s="78">
        <f t="shared" si="0"/>
        <v>2</v>
      </c>
      <c r="K39" s="79">
        <f t="shared" si="1"/>
        <v>0</v>
      </c>
    </row>
    <row r="40" spans="2:11" x14ac:dyDescent="0.25">
      <c r="B40" s="17" t="s">
        <v>31</v>
      </c>
      <c r="C40" s="16" t="s">
        <v>91</v>
      </c>
      <c r="D40" s="17" t="s">
        <v>57</v>
      </c>
      <c r="E40" s="16">
        <v>30</v>
      </c>
      <c r="F40" s="16">
        <v>0</v>
      </c>
      <c r="G40" s="2">
        <v>5</v>
      </c>
      <c r="H40" s="4"/>
      <c r="I40" s="42"/>
      <c r="J40" s="78">
        <f t="shared" si="0"/>
        <v>5</v>
      </c>
      <c r="K40" s="79">
        <f t="shared" si="1"/>
        <v>25</v>
      </c>
    </row>
    <row r="41" spans="2:11" x14ac:dyDescent="0.25">
      <c r="B41" s="17" t="s">
        <v>31</v>
      </c>
      <c r="C41" s="16" t="s">
        <v>228</v>
      </c>
      <c r="D41" s="17" t="s">
        <v>229</v>
      </c>
      <c r="E41" s="16">
        <v>9</v>
      </c>
      <c r="F41" s="16">
        <v>0</v>
      </c>
      <c r="G41" s="2">
        <v>9</v>
      </c>
      <c r="H41" s="4"/>
      <c r="I41" s="42"/>
      <c r="J41" s="78">
        <f t="shared" si="0"/>
        <v>9</v>
      </c>
      <c r="K41" s="79">
        <f t="shared" si="1"/>
        <v>0</v>
      </c>
    </row>
    <row r="42" spans="2:11" x14ac:dyDescent="0.25">
      <c r="B42" s="17" t="s">
        <v>31</v>
      </c>
      <c r="C42" s="16" t="s">
        <v>230</v>
      </c>
      <c r="D42" s="17" t="s">
        <v>231</v>
      </c>
      <c r="E42" s="16">
        <v>1</v>
      </c>
      <c r="F42" s="16">
        <v>0</v>
      </c>
      <c r="G42" s="2">
        <v>1</v>
      </c>
      <c r="H42" s="4"/>
      <c r="I42" s="42"/>
      <c r="J42" s="78">
        <f t="shared" si="0"/>
        <v>1</v>
      </c>
      <c r="K42" s="79">
        <f t="shared" si="1"/>
        <v>0</v>
      </c>
    </row>
    <row r="43" spans="2:11" x14ac:dyDescent="0.25">
      <c r="B43" s="17" t="s">
        <v>31</v>
      </c>
      <c r="C43" s="16" t="s">
        <v>96</v>
      </c>
      <c r="D43" s="17" t="s">
        <v>60</v>
      </c>
      <c r="E43" s="16">
        <v>120</v>
      </c>
      <c r="F43" s="16">
        <v>0</v>
      </c>
      <c r="G43" s="2">
        <v>0</v>
      </c>
      <c r="H43" s="4"/>
      <c r="I43" s="42"/>
      <c r="J43" s="78">
        <f t="shared" si="0"/>
        <v>0</v>
      </c>
      <c r="K43" s="79">
        <f t="shared" si="1"/>
        <v>120</v>
      </c>
    </row>
    <row r="44" spans="2:11" x14ac:dyDescent="0.25">
      <c r="B44" s="17" t="s">
        <v>31</v>
      </c>
      <c r="C44" s="16" t="s">
        <v>116</v>
      </c>
      <c r="D44" s="17" t="s">
        <v>61</v>
      </c>
      <c r="E44" s="16">
        <v>18</v>
      </c>
      <c r="F44" s="16">
        <v>0</v>
      </c>
      <c r="G44" s="2">
        <v>3</v>
      </c>
      <c r="H44" s="4"/>
      <c r="I44" s="42"/>
      <c r="J44" s="78">
        <f t="shared" si="0"/>
        <v>3</v>
      </c>
      <c r="K44" s="79">
        <f t="shared" si="1"/>
        <v>15</v>
      </c>
    </row>
    <row r="45" spans="2:11" x14ac:dyDescent="0.25">
      <c r="B45" s="17" t="s">
        <v>31</v>
      </c>
      <c r="C45" s="16" t="s">
        <v>232</v>
      </c>
      <c r="D45" s="17" t="s">
        <v>233</v>
      </c>
      <c r="E45" s="16">
        <v>2</v>
      </c>
      <c r="F45" s="16">
        <v>0</v>
      </c>
      <c r="G45" s="2">
        <v>1</v>
      </c>
      <c r="H45" s="4"/>
      <c r="I45" s="42"/>
      <c r="J45" s="78">
        <f t="shared" si="0"/>
        <v>1</v>
      </c>
      <c r="K45" s="79">
        <f t="shared" si="1"/>
        <v>1</v>
      </c>
    </row>
    <row r="46" spans="2:11" x14ac:dyDescent="0.25">
      <c r="B46" s="17" t="s">
        <v>31</v>
      </c>
      <c r="C46" s="16" t="s">
        <v>119</v>
      </c>
      <c r="D46" s="17" t="s">
        <v>65</v>
      </c>
      <c r="E46" s="16">
        <v>29</v>
      </c>
      <c r="F46" s="16">
        <v>0</v>
      </c>
      <c r="G46" s="2">
        <v>28</v>
      </c>
      <c r="H46" s="4"/>
      <c r="I46" s="42"/>
      <c r="J46" s="78">
        <f t="shared" si="0"/>
        <v>28</v>
      </c>
      <c r="K46" s="79">
        <f t="shared" si="1"/>
        <v>1</v>
      </c>
    </row>
    <row r="47" spans="2:11" x14ac:dyDescent="0.25">
      <c r="B47" s="17" t="s">
        <v>31</v>
      </c>
      <c r="C47" s="16" t="s">
        <v>139</v>
      </c>
      <c r="D47" s="17" t="s">
        <v>67</v>
      </c>
      <c r="E47" s="16">
        <v>1</v>
      </c>
      <c r="F47" s="16">
        <v>0</v>
      </c>
      <c r="G47" s="2">
        <v>0</v>
      </c>
      <c r="H47" s="4"/>
      <c r="I47" s="42"/>
      <c r="J47" s="78">
        <f t="shared" si="0"/>
        <v>0</v>
      </c>
      <c r="K47" s="79">
        <f t="shared" si="1"/>
        <v>1</v>
      </c>
    </row>
    <row r="48" spans="2:11" x14ac:dyDescent="0.25">
      <c r="B48" s="17" t="s">
        <v>31</v>
      </c>
      <c r="C48" s="16" t="s">
        <v>179</v>
      </c>
      <c r="D48" s="17" t="s">
        <v>165</v>
      </c>
      <c r="E48" s="16">
        <v>1</v>
      </c>
      <c r="F48" s="16">
        <v>0</v>
      </c>
      <c r="G48" s="2">
        <v>0</v>
      </c>
      <c r="H48" s="4"/>
      <c r="I48" s="42"/>
      <c r="J48" s="78">
        <f t="shared" si="0"/>
        <v>0</v>
      </c>
      <c r="K48" s="79">
        <f t="shared" si="1"/>
        <v>1</v>
      </c>
    </row>
    <row r="49" spans="2:11" x14ac:dyDescent="0.25">
      <c r="B49" s="17" t="s">
        <v>31</v>
      </c>
      <c r="C49" s="16" t="s">
        <v>234</v>
      </c>
      <c r="D49" s="17" t="s">
        <v>235</v>
      </c>
      <c r="E49" s="16">
        <v>2</v>
      </c>
      <c r="F49" s="16">
        <v>0</v>
      </c>
      <c r="G49" s="2">
        <v>0</v>
      </c>
      <c r="H49" s="4"/>
      <c r="I49" s="42"/>
      <c r="J49" s="78">
        <f t="shared" si="0"/>
        <v>0</v>
      </c>
      <c r="K49" s="79">
        <f t="shared" si="1"/>
        <v>2</v>
      </c>
    </row>
    <row r="50" spans="2:11" x14ac:dyDescent="0.25">
      <c r="B50" s="17" t="s">
        <v>31</v>
      </c>
      <c r="C50" s="16" t="s">
        <v>236</v>
      </c>
      <c r="D50" s="17" t="s">
        <v>237</v>
      </c>
      <c r="E50" s="16">
        <v>1</v>
      </c>
      <c r="F50" s="16">
        <v>0</v>
      </c>
      <c r="G50" s="2">
        <v>1</v>
      </c>
      <c r="H50" s="4"/>
      <c r="I50" s="42"/>
      <c r="J50" s="78">
        <f t="shared" si="0"/>
        <v>1</v>
      </c>
      <c r="K50" s="79">
        <f t="shared" si="1"/>
        <v>0</v>
      </c>
    </row>
    <row r="51" spans="2:11" x14ac:dyDescent="0.25">
      <c r="B51" s="17" t="s">
        <v>31</v>
      </c>
      <c r="C51" s="16" t="s">
        <v>238</v>
      </c>
      <c r="D51" s="17" t="s">
        <v>239</v>
      </c>
      <c r="E51" s="16">
        <v>2</v>
      </c>
      <c r="F51" s="16">
        <v>0</v>
      </c>
      <c r="G51" s="2">
        <v>0</v>
      </c>
      <c r="H51" s="4"/>
      <c r="I51" s="42"/>
      <c r="J51" s="78">
        <f t="shared" si="0"/>
        <v>0</v>
      </c>
      <c r="K51" s="79">
        <f t="shared" si="1"/>
        <v>2</v>
      </c>
    </row>
    <row r="52" spans="2:11" x14ac:dyDescent="0.25">
      <c r="B52" s="17" t="s">
        <v>31</v>
      </c>
      <c r="C52" s="16" t="s">
        <v>138</v>
      </c>
      <c r="D52" s="17" t="s">
        <v>68</v>
      </c>
      <c r="E52" s="16">
        <v>1</v>
      </c>
      <c r="F52" s="16">
        <v>0</v>
      </c>
      <c r="G52" s="2">
        <v>0</v>
      </c>
      <c r="H52" s="4"/>
      <c r="I52" s="42"/>
      <c r="J52" s="78">
        <f t="shared" si="0"/>
        <v>0</v>
      </c>
      <c r="K52" s="79">
        <f t="shared" si="1"/>
        <v>1</v>
      </c>
    </row>
    <row r="53" spans="2:11" x14ac:dyDescent="0.25">
      <c r="B53" s="17" t="s">
        <v>31</v>
      </c>
      <c r="C53" s="16" t="s">
        <v>240</v>
      </c>
      <c r="D53" s="17" t="s">
        <v>241</v>
      </c>
      <c r="E53" s="16">
        <v>1</v>
      </c>
      <c r="F53" s="16">
        <v>0</v>
      </c>
      <c r="G53" s="2">
        <v>0</v>
      </c>
      <c r="H53" s="4"/>
      <c r="I53" s="42"/>
      <c r="J53" s="78">
        <f t="shared" si="0"/>
        <v>0</v>
      </c>
      <c r="K53" s="79">
        <f t="shared" si="1"/>
        <v>1</v>
      </c>
    </row>
    <row r="54" spans="2:11" x14ac:dyDescent="0.25">
      <c r="B54" s="17" t="s">
        <v>31</v>
      </c>
      <c r="C54" s="16" t="s">
        <v>180</v>
      </c>
      <c r="D54" s="17" t="s">
        <v>166</v>
      </c>
      <c r="E54" s="16">
        <v>4</v>
      </c>
      <c r="F54" s="16">
        <v>0</v>
      </c>
      <c r="G54" s="2">
        <v>0</v>
      </c>
      <c r="H54" s="4"/>
      <c r="I54" s="42"/>
      <c r="J54" s="78">
        <f t="shared" si="0"/>
        <v>0</v>
      </c>
      <c r="K54" s="79">
        <f t="shared" si="1"/>
        <v>4</v>
      </c>
    </row>
    <row r="55" spans="2:11" x14ac:dyDescent="0.25">
      <c r="B55" s="17" t="s">
        <v>31</v>
      </c>
      <c r="C55" s="16" t="s">
        <v>137</v>
      </c>
      <c r="D55" s="17" t="s">
        <v>70</v>
      </c>
      <c r="E55" s="16">
        <v>5</v>
      </c>
      <c r="F55" s="16">
        <v>0</v>
      </c>
      <c r="G55" s="2">
        <v>2</v>
      </c>
      <c r="H55" s="4"/>
      <c r="I55" s="42"/>
      <c r="J55" s="78">
        <f t="shared" si="0"/>
        <v>2</v>
      </c>
      <c r="K55" s="79">
        <f t="shared" si="1"/>
        <v>3</v>
      </c>
    </row>
    <row r="56" spans="2:11" x14ac:dyDescent="0.25">
      <c r="B56" s="17" t="s">
        <v>31</v>
      </c>
      <c r="C56" s="16" t="s">
        <v>242</v>
      </c>
      <c r="D56" s="17" t="s">
        <v>243</v>
      </c>
      <c r="E56" s="16">
        <v>8</v>
      </c>
      <c r="F56" s="16">
        <v>0</v>
      </c>
      <c r="G56" s="2">
        <v>7</v>
      </c>
      <c r="H56" s="4"/>
      <c r="I56" s="42"/>
      <c r="J56" s="78">
        <f t="shared" si="0"/>
        <v>7</v>
      </c>
      <c r="K56" s="79">
        <f t="shared" si="1"/>
        <v>1</v>
      </c>
    </row>
    <row r="57" spans="2:11" x14ac:dyDescent="0.25">
      <c r="B57" s="17" t="s">
        <v>31</v>
      </c>
      <c r="C57" s="16" t="s">
        <v>244</v>
      </c>
      <c r="D57" s="17" t="s">
        <v>245</v>
      </c>
      <c r="E57" s="16">
        <v>8</v>
      </c>
      <c r="F57" s="16">
        <v>0</v>
      </c>
      <c r="G57" s="2">
        <v>0</v>
      </c>
      <c r="H57" s="4"/>
      <c r="I57" s="42"/>
      <c r="J57" s="78">
        <f t="shared" si="0"/>
        <v>0</v>
      </c>
      <c r="K57" s="79">
        <f t="shared" si="1"/>
        <v>8</v>
      </c>
    </row>
    <row r="58" spans="2:11" x14ac:dyDescent="0.25">
      <c r="B58" s="17" t="s">
        <v>31</v>
      </c>
      <c r="C58" s="16" t="s">
        <v>246</v>
      </c>
      <c r="D58" s="17" t="s">
        <v>247</v>
      </c>
      <c r="E58" s="16">
        <v>4</v>
      </c>
      <c r="F58" s="16">
        <v>0</v>
      </c>
      <c r="G58" s="2">
        <v>1</v>
      </c>
      <c r="H58" s="4"/>
      <c r="I58" s="42"/>
      <c r="J58" s="78">
        <f t="shared" si="0"/>
        <v>1</v>
      </c>
      <c r="K58" s="79">
        <f t="shared" si="1"/>
        <v>3</v>
      </c>
    </row>
    <row r="59" spans="2:11" x14ac:dyDescent="0.25">
      <c r="B59" s="17" t="s">
        <v>31</v>
      </c>
      <c r="C59" s="16" t="s">
        <v>248</v>
      </c>
      <c r="D59" s="17" t="s">
        <v>249</v>
      </c>
      <c r="E59" s="16">
        <v>6</v>
      </c>
      <c r="F59" s="16">
        <v>0</v>
      </c>
      <c r="G59" s="2">
        <v>2</v>
      </c>
      <c r="H59" s="4"/>
      <c r="I59" s="42"/>
      <c r="J59" s="78">
        <f t="shared" si="0"/>
        <v>2</v>
      </c>
      <c r="K59" s="79">
        <f t="shared" si="1"/>
        <v>4</v>
      </c>
    </row>
    <row r="60" spans="2:11" x14ac:dyDescent="0.25">
      <c r="B60" s="17" t="s">
        <v>31</v>
      </c>
      <c r="C60" s="16" t="s">
        <v>250</v>
      </c>
      <c r="D60" s="17" t="s">
        <v>251</v>
      </c>
      <c r="E60" s="16">
        <v>25</v>
      </c>
      <c r="F60" s="16">
        <v>0</v>
      </c>
      <c r="G60" s="2">
        <v>0</v>
      </c>
      <c r="H60" s="4"/>
      <c r="I60" s="42"/>
      <c r="J60" s="78">
        <f t="shared" ref="J60:J74" si="2">SUM(G60:I60)</f>
        <v>0</v>
      </c>
      <c r="K60" s="79">
        <f t="shared" ref="K60:K74" si="3">(SUM(E60:F60)-J60)</f>
        <v>25</v>
      </c>
    </row>
    <row r="61" spans="2:11" x14ac:dyDescent="0.25">
      <c r="B61" s="17" t="s">
        <v>31</v>
      </c>
      <c r="C61" s="16" t="s">
        <v>252</v>
      </c>
      <c r="D61" s="17" t="s">
        <v>253</v>
      </c>
      <c r="E61" s="16">
        <v>2</v>
      </c>
      <c r="F61" s="16">
        <v>0</v>
      </c>
      <c r="G61" s="2">
        <v>2</v>
      </c>
      <c r="H61" s="4"/>
      <c r="I61" s="42"/>
      <c r="J61" s="78">
        <f t="shared" si="2"/>
        <v>2</v>
      </c>
      <c r="K61" s="79">
        <f t="shared" si="3"/>
        <v>0</v>
      </c>
    </row>
    <row r="62" spans="2:11" x14ac:dyDescent="0.25">
      <c r="B62" s="17" t="s">
        <v>31</v>
      </c>
      <c r="C62" s="16" t="s">
        <v>122</v>
      </c>
      <c r="D62" s="17" t="s">
        <v>73</v>
      </c>
      <c r="E62" s="16">
        <v>4</v>
      </c>
      <c r="F62" s="16">
        <v>0</v>
      </c>
      <c r="G62" s="2">
        <v>0</v>
      </c>
      <c r="H62" s="4"/>
      <c r="I62" s="42"/>
      <c r="J62" s="78">
        <f t="shared" si="2"/>
        <v>0</v>
      </c>
      <c r="K62" s="79">
        <f t="shared" si="3"/>
        <v>4</v>
      </c>
    </row>
    <row r="63" spans="2:11" x14ac:dyDescent="0.25">
      <c r="B63" s="17" t="s">
        <v>31</v>
      </c>
      <c r="C63" s="16" t="s">
        <v>254</v>
      </c>
      <c r="D63" s="17" t="s">
        <v>255</v>
      </c>
      <c r="E63" s="16">
        <v>3</v>
      </c>
      <c r="F63" s="16">
        <v>0</v>
      </c>
      <c r="G63" s="2">
        <v>3</v>
      </c>
      <c r="H63" s="4"/>
      <c r="I63" s="42"/>
      <c r="J63" s="78">
        <f t="shared" si="2"/>
        <v>3</v>
      </c>
      <c r="K63" s="79">
        <f t="shared" si="3"/>
        <v>0</v>
      </c>
    </row>
    <row r="64" spans="2:11" x14ac:dyDescent="0.25">
      <c r="B64" s="17" t="s">
        <v>31</v>
      </c>
      <c r="C64" s="16" t="s">
        <v>135</v>
      </c>
      <c r="D64" s="17" t="s">
        <v>75</v>
      </c>
      <c r="E64" s="16">
        <v>12</v>
      </c>
      <c r="F64" s="16">
        <v>0</v>
      </c>
      <c r="G64" s="2">
        <v>8</v>
      </c>
      <c r="H64" s="4"/>
      <c r="I64" s="42"/>
      <c r="J64" s="78">
        <f t="shared" si="2"/>
        <v>8</v>
      </c>
      <c r="K64" s="79">
        <f t="shared" si="3"/>
        <v>4</v>
      </c>
    </row>
    <row r="65" spans="2:11" x14ac:dyDescent="0.25">
      <c r="B65" s="17" t="s">
        <v>31</v>
      </c>
      <c r="C65" s="16" t="s">
        <v>256</v>
      </c>
      <c r="D65" s="17" t="s">
        <v>257</v>
      </c>
      <c r="E65" s="16">
        <v>48</v>
      </c>
      <c r="F65" s="16">
        <v>0</v>
      </c>
      <c r="G65" s="2">
        <v>10</v>
      </c>
      <c r="H65" s="4"/>
      <c r="I65" s="42"/>
      <c r="J65" s="78">
        <f t="shared" si="2"/>
        <v>10</v>
      </c>
      <c r="K65" s="79">
        <f t="shared" si="3"/>
        <v>38</v>
      </c>
    </row>
    <row r="66" spans="2:11" x14ac:dyDescent="0.25">
      <c r="B66" s="17" t="s">
        <v>31</v>
      </c>
      <c r="C66" s="16" t="s">
        <v>258</v>
      </c>
      <c r="D66" s="17" t="s">
        <v>259</v>
      </c>
      <c r="E66" s="16">
        <v>1</v>
      </c>
      <c r="F66" s="16">
        <v>0</v>
      </c>
      <c r="G66" s="2">
        <v>1</v>
      </c>
      <c r="H66" s="4"/>
      <c r="I66" s="42"/>
      <c r="J66" s="78">
        <f t="shared" si="2"/>
        <v>1</v>
      </c>
      <c r="K66" s="79">
        <f t="shared" si="3"/>
        <v>0</v>
      </c>
    </row>
    <row r="67" spans="2:11" x14ac:dyDescent="0.25">
      <c r="B67" s="17" t="s">
        <v>31</v>
      </c>
      <c r="C67" s="16" t="s">
        <v>134</v>
      </c>
      <c r="D67" s="17" t="s">
        <v>76</v>
      </c>
      <c r="E67" s="16">
        <v>10</v>
      </c>
      <c r="F67" s="16">
        <v>0</v>
      </c>
      <c r="G67" s="2">
        <v>0</v>
      </c>
      <c r="H67" s="4"/>
      <c r="I67" s="42"/>
      <c r="J67" s="78">
        <f t="shared" si="2"/>
        <v>0</v>
      </c>
      <c r="K67" s="79">
        <f t="shared" si="3"/>
        <v>10</v>
      </c>
    </row>
    <row r="68" spans="2:11" x14ac:dyDescent="0.25">
      <c r="B68" s="17" t="s">
        <v>31</v>
      </c>
      <c r="C68" s="16" t="s">
        <v>124</v>
      </c>
      <c r="D68" s="17" t="s">
        <v>77</v>
      </c>
      <c r="E68" s="16">
        <v>8</v>
      </c>
      <c r="F68" s="16">
        <v>0</v>
      </c>
      <c r="G68" s="2">
        <v>0</v>
      </c>
      <c r="H68" s="4"/>
      <c r="I68" s="42"/>
      <c r="J68" s="78">
        <f t="shared" si="2"/>
        <v>0</v>
      </c>
      <c r="K68" s="79">
        <f t="shared" si="3"/>
        <v>8</v>
      </c>
    </row>
    <row r="69" spans="2:11" x14ac:dyDescent="0.25">
      <c r="B69" s="17" t="s">
        <v>31</v>
      </c>
      <c r="C69" s="16" t="s">
        <v>260</v>
      </c>
      <c r="D69" s="17" t="s">
        <v>261</v>
      </c>
      <c r="E69" s="16">
        <v>8</v>
      </c>
      <c r="F69" s="16">
        <v>0</v>
      </c>
      <c r="G69" s="2">
        <v>5</v>
      </c>
      <c r="H69" s="4"/>
      <c r="I69" s="42"/>
      <c r="J69" s="78">
        <f t="shared" si="2"/>
        <v>5</v>
      </c>
      <c r="K69" s="79">
        <f t="shared" si="3"/>
        <v>3</v>
      </c>
    </row>
    <row r="70" spans="2:11" x14ac:dyDescent="0.25">
      <c r="B70" s="17" t="s">
        <v>31</v>
      </c>
      <c r="C70" s="16" t="s">
        <v>262</v>
      </c>
      <c r="D70" s="17" t="s">
        <v>263</v>
      </c>
      <c r="E70" s="16">
        <v>15</v>
      </c>
      <c r="F70" s="16">
        <v>0</v>
      </c>
      <c r="G70" s="2">
        <v>7</v>
      </c>
      <c r="H70" s="4"/>
      <c r="I70" s="42"/>
      <c r="J70" s="78">
        <f t="shared" si="2"/>
        <v>7</v>
      </c>
      <c r="K70" s="79">
        <f t="shared" si="3"/>
        <v>8</v>
      </c>
    </row>
    <row r="71" spans="2:11" x14ac:dyDescent="0.25">
      <c r="B71" s="17" t="s">
        <v>31</v>
      </c>
      <c r="C71" s="16" t="s">
        <v>125</v>
      </c>
      <c r="D71" s="17" t="s">
        <v>78</v>
      </c>
      <c r="E71" s="16">
        <v>17</v>
      </c>
      <c r="F71" s="16">
        <v>0</v>
      </c>
      <c r="G71" s="2">
        <v>15</v>
      </c>
      <c r="H71" s="4"/>
      <c r="I71" s="42"/>
      <c r="J71" s="78">
        <f t="shared" si="2"/>
        <v>15</v>
      </c>
      <c r="K71" s="79">
        <f t="shared" si="3"/>
        <v>2</v>
      </c>
    </row>
    <row r="72" spans="2:11" x14ac:dyDescent="0.25">
      <c r="B72" s="17" t="s">
        <v>31</v>
      </c>
      <c r="C72" s="16" t="s">
        <v>264</v>
      </c>
      <c r="D72" s="17" t="s">
        <v>265</v>
      </c>
      <c r="E72" s="16">
        <v>1</v>
      </c>
      <c r="F72" s="16">
        <v>0</v>
      </c>
      <c r="G72" s="2">
        <v>1</v>
      </c>
      <c r="H72" s="4"/>
      <c r="I72" s="42"/>
      <c r="J72" s="78">
        <f t="shared" si="2"/>
        <v>1</v>
      </c>
      <c r="K72" s="79">
        <f t="shared" si="3"/>
        <v>0</v>
      </c>
    </row>
    <row r="73" spans="2:11" x14ac:dyDescent="0.25">
      <c r="B73" s="17" t="s">
        <v>31</v>
      </c>
      <c r="C73" s="16" t="s">
        <v>131</v>
      </c>
      <c r="D73" s="17" t="s">
        <v>30</v>
      </c>
      <c r="E73" s="16">
        <v>3</v>
      </c>
      <c r="F73" s="16">
        <v>0</v>
      </c>
      <c r="G73" s="2">
        <v>0</v>
      </c>
      <c r="H73" s="4"/>
      <c r="I73" s="42"/>
      <c r="J73" s="78">
        <f t="shared" si="2"/>
        <v>0</v>
      </c>
      <c r="K73" s="79">
        <f t="shared" si="3"/>
        <v>3</v>
      </c>
    </row>
    <row r="74" spans="2:11" x14ac:dyDescent="0.25">
      <c r="B74" s="17" t="s">
        <v>31</v>
      </c>
      <c r="C74" s="16" t="s">
        <v>266</v>
      </c>
      <c r="D74" s="17" t="s">
        <v>267</v>
      </c>
      <c r="E74" s="16">
        <v>3</v>
      </c>
      <c r="F74" s="16">
        <v>0</v>
      </c>
      <c r="G74" s="2">
        <v>1</v>
      </c>
      <c r="H74" s="4"/>
      <c r="I74" s="42"/>
      <c r="J74" s="78">
        <f t="shared" si="2"/>
        <v>1</v>
      </c>
      <c r="K74" s="79">
        <f t="shared" si="3"/>
        <v>2</v>
      </c>
    </row>
  </sheetData>
  <autoFilter ref="B8:K74"/>
  <mergeCells count="8">
    <mergeCell ref="G1:H1"/>
    <mergeCell ref="E6:F6"/>
    <mergeCell ref="G4:K4"/>
    <mergeCell ref="J5:J6"/>
    <mergeCell ref="K5:K6"/>
    <mergeCell ref="G5:G6"/>
    <mergeCell ref="H5:H6"/>
    <mergeCell ref="I5:I6"/>
  </mergeCells>
  <hyperlinks>
    <hyperlink ref="G1:H1" location="MENU!A1" display="Voltar ao Menu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B1:K32"/>
  <sheetViews>
    <sheetView showGridLines="0" workbookViewId="0">
      <selection activeCell="A9" sqref="A9:XFD1048576"/>
    </sheetView>
  </sheetViews>
  <sheetFormatPr defaultRowHeight="15" x14ac:dyDescent="0.25"/>
  <cols>
    <col min="2" max="2" width="11.42578125" style="3" bestFit="1" customWidth="1"/>
    <col min="3" max="3" width="11.42578125" style="3" customWidth="1"/>
    <col min="4" max="4" width="30" style="3" customWidth="1"/>
    <col min="5" max="5" width="13.42578125" style="3" customWidth="1"/>
    <col min="6" max="6" width="13.42578125" customWidth="1"/>
    <col min="7" max="9" width="24.42578125" customWidth="1"/>
    <col min="10" max="11" width="16" style="1" customWidth="1"/>
  </cols>
  <sheetData>
    <row r="1" spans="2:11" x14ac:dyDescent="0.25">
      <c r="G1" s="164" t="s">
        <v>976</v>
      </c>
      <c r="H1" s="164"/>
    </row>
    <row r="2" spans="2:11" ht="15.75" x14ac:dyDescent="0.25">
      <c r="B2" s="8" t="s">
        <v>104</v>
      </c>
      <c r="C2" s="8"/>
      <c r="D2"/>
      <c r="E2"/>
      <c r="F2" s="7"/>
      <c r="G2" s="7"/>
      <c r="H2" s="7"/>
      <c r="I2" s="7"/>
      <c r="J2" s="74"/>
    </row>
    <row r="3" spans="2:11" ht="15.75" thickBot="1" x14ac:dyDescent="0.3">
      <c r="D3" s="1"/>
      <c r="E3" s="1"/>
    </row>
    <row r="4" spans="2:11" x14ac:dyDescent="0.25">
      <c r="B4" s="29" t="s">
        <v>326</v>
      </c>
      <c r="C4" s="29"/>
      <c r="D4" s="29"/>
      <c r="E4" s="15" t="s">
        <v>327</v>
      </c>
      <c r="F4" s="15" t="s">
        <v>328</v>
      </c>
      <c r="G4" s="166" t="s">
        <v>324</v>
      </c>
      <c r="H4" s="167"/>
      <c r="I4" s="167"/>
      <c r="J4" s="167"/>
      <c r="K4" s="168"/>
    </row>
    <row r="5" spans="2:11" x14ac:dyDescent="0.25">
      <c r="B5" s="30" t="s">
        <v>325</v>
      </c>
      <c r="C5" s="1"/>
      <c r="E5" s="18">
        <f>SUM(E9:E32)</f>
        <v>101</v>
      </c>
      <c r="F5" s="18">
        <f>SUM(F9:F32)</f>
        <v>0</v>
      </c>
      <c r="G5" s="38" t="s">
        <v>105</v>
      </c>
      <c r="H5" s="44"/>
      <c r="I5" s="44"/>
      <c r="J5" s="179">
        <f>SUBTOTAL(9,J9:J1048576)</f>
        <v>26</v>
      </c>
      <c r="K5" s="181">
        <f>SUBTOTAL(9,K9:K1048576)</f>
        <v>75</v>
      </c>
    </row>
    <row r="6" spans="2:11" ht="15.75" thickBot="1" x14ac:dyDescent="0.3">
      <c r="B6" s="30" t="s">
        <v>103</v>
      </c>
      <c r="C6" s="1"/>
      <c r="E6" s="165">
        <f>SUM(E5:F5)</f>
        <v>101</v>
      </c>
      <c r="F6" s="165"/>
      <c r="G6" s="35">
        <f>SUBTOTAL(9,G9:G1048576)</f>
        <v>26</v>
      </c>
      <c r="H6" s="46">
        <f>SUBTOTAL(9,H9:H1048576)</f>
        <v>0</v>
      </c>
      <c r="I6" s="46">
        <f>SUBTOTAL(9,I9:I1048576)</f>
        <v>0</v>
      </c>
      <c r="J6" s="180"/>
      <c r="K6" s="182"/>
    </row>
    <row r="7" spans="2:11" ht="15.75" thickBot="1" x14ac:dyDescent="0.3">
      <c r="B7" s="22" t="s">
        <v>335</v>
      </c>
      <c r="E7" s="89">
        <f>SUM(J9:J32)</f>
        <v>26</v>
      </c>
      <c r="F7" s="90">
        <f>E7/E6</f>
        <v>0.25742574257425743</v>
      </c>
      <c r="G7" s="43" t="s">
        <v>99</v>
      </c>
      <c r="H7" s="32" t="s">
        <v>100</v>
      </c>
      <c r="I7" s="32" t="s">
        <v>101</v>
      </c>
      <c r="J7" s="85" t="s">
        <v>88</v>
      </c>
      <c r="K7" s="86" t="s">
        <v>331</v>
      </c>
    </row>
    <row r="8" spans="2:11" ht="24.75" customHeight="1" thickBot="1" x14ac:dyDescent="0.3">
      <c r="B8" s="5" t="s">
        <v>0</v>
      </c>
      <c r="C8" s="5" t="s">
        <v>2</v>
      </c>
      <c r="D8" s="5" t="s">
        <v>1</v>
      </c>
      <c r="E8" s="5" t="s">
        <v>127</v>
      </c>
      <c r="F8" s="5" t="s">
        <v>128</v>
      </c>
      <c r="G8" s="12" t="s">
        <v>98</v>
      </c>
      <c r="H8" s="13" t="s">
        <v>102</v>
      </c>
      <c r="I8" s="13" t="s">
        <v>157</v>
      </c>
      <c r="J8" s="75" t="s">
        <v>330</v>
      </c>
      <c r="K8" s="33" t="s">
        <v>332</v>
      </c>
    </row>
    <row r="9" spans="2:11" x14ac:dyDescent="0.25">
      <c r="B9" s="16" t="s">
        <v>31</v>
      </c>
      <c r="C9" s="16" t="s">
        <v>106</v>
      </c>
      <c r="D9" s="16" t="s">
        <v>33</v>
      </c>
      <c r="E9" s="16">
        <v>4</v>
      </c>
      <c r="F9" s="16">
        <v>0</v>
      </c>
      <c r="G9" s="2">
        <v>3</v>
      </c>
      <c r="H9" s="4"/>
      <c r="I9" s="34"/>
      <c r="J9" s="87">
        <f t="shared" ref="J9:J32" si="0">SUM(G9:I9)</f>
        <v>3</v>
      </c>
      <c r="K9" s="88">
        <f t="shared" ref="K9:K32" si="1">(SUM(E9:F9)-J9)</f>
        <v>1</v>
      </c>
    </row>
    <row r="10" spans="2:11" x14ac:dyDescent="0.25">
      <c r="B10" s="16" t="s">
        <v>31</v>
      </c>
      <c r="C10" s="16" t="s">
        <v>107</v>
      </c>
      <c r="D10" s="16" t="s">
        <v>37</v>
      </c>
      <c r="E10" s="16">
        <v>1</v>
      </c>
      <c r="F10" s="16">
        <v>0</v>
      </c>
      <c r="G10" s="2">
        <v>0</v>
      </c>
      <c r="H10" s="4"/>
      <c r="I10" s="34"/>
      <c r="J10" s="87">
        <f t="shared" si="0"/>
        <v>0</v>
      </c>
      <c r="K10" s="88">
        <f t="shared" si="1"/>
        <v>1</v>
      </c>
    </row>
    <row r="11" spans="2:11" x14ac:dyDescent="0.25">
      <c r="B11" s="16" t="s">
        <v>31</v>
      </c>
      <c r="C11" s="16" t="s">
        <v>108</v>
      </c>
      <c r="D11" s="16" t="s">
        <v>40</v>
      </c>
      <c r="E11" s="16">
        <v>1</v>
      </c>
      <c r="F11" s="16">
        <v>0</v>
      </c>
      <c r="G11" s="2">
        <v>1</v>
      </c>
      <c r="H11" s="4"/>
      <c r="I11" s="34"/>
      <c r="J11" s="87">
        <f t="shared" si="0"/>
        <v>1</v>
      </c>
      <c r="K11" s="88">
        <f t="shared" si="1"/>
        <v>0</v>
      </c>
    </row>
    <row r="12" spans="2:11" x14ac:dyDescent="0.25">
      <c r="B12" s="16" t="s">
        <v>31</v>
      </c>
      <c r="C12" s="16" t="s">
        <v>109</v>
      </c>
      <c r="D12" s="16" t="s">
        <v>42</v>
      </c>
      <c r="E12" s="16">
        <v>2</v>
      </c>
      <c r="F12" s="16">
        <v>0</v>
      </c>
      <c r="G12" s="2">
        <v>0</v>
      </c>
      <c r="H12" s="4"/>
      <c r="I12" s="34"/>
      <c r="J12" s="87">
        <f t="shared" si="0"/>
        <v>0</v>
      </c>
      <c r="K12" s="88">
        <f t="shared" si="1"/>
        <v>2</v>
      </c>
    </row>
    <row r="13" spans="2:11" x14ac:dyDescent="0.25">
      <c r="B13" s="16" t="s">
        <v>31</v>
      </c>
      <c r="C13" s="16" t="s">
        <v>110</v>
      </c>
      <c r="D13" s="16" t="s">
        <v>43</v>
      </c>
      <c r="E13" s="16">
        <v>1</v>
      </c>
      <c r="F13" s="16">
        <v>0</v>
      </c>
      <c r="G13" s="2">
        <v>1</v>
      </c>
      <c r="H13" s="4"/>
      <c r="I13" s="34"/>
      <c r="J13" s="87">
        <f t="shared" si="0"/>
        <v>1</v>
      </c>
      <c r="K13" s="88">
        <f t="shared" si="1"/>
        <v>0</v>
      </c>
    </row>
    <row r="14" spans="2:11" x14ac:dyDescent="0.25">
      <c r="B14" s="16" t="s">
        <v>31</v>
      </c>
      <c r="C14" s="16" t="s">
        <v>111</v>
      </c>
      <c r="D14" s="16" t="s">
        <v>45</v>
      </c>
      <c r="E14" s="16">
        <v>1</v>
      </c>
      <c r="F14" s="16">
        <v>0</v>
      </c>
      <c r="G14" s="2">
        <v>0</v>
      </c>
      <c r="H14" s="4"/>
      <c r="I14" s="34"/>
      <c r="J14" s="87">
        <f t="shared" si="0"/>
        <v>0</v>
      </c>
      <c r="K14" s="88">
        <f t="shared" si="1"/>
        <v>1</v>
      </c>
    </row>
    <row r="15" spans="2:11" x14ac:dyDescent="0.25">
      <c r="B15" s="16" t="s">
        <v>31</v>
      </c>
      <c r="C15" s="16" t="s">
        <v>90</v>
      </c>
      <c r="D15" s="16" t="s">
        <v>46</v>
      </c>
      <c r="E15" s="16">
        <v>14</v>
      </c>
      <c r="F15" s="16">
        <v>0</v>
      </c>
      <c r="G15" s="2">
        <v>0</v>
      </c>
      <c r="H15" s="4"/>
      <c r="I15" s="34"/>
      <c r="J15" s="87">
        <f t="shared" si="0"/>
        <v>0</v>
      </c>
      <c r="K15" s="88">
        <f t="shared" si="1"/>
        <v>14</v>
      </c>
    </row>
    <row r="16" spans="2:11" x14ac:dyDescent="0.25">
      <c r="B16" s="16" t="s">
        <v>31</v>
      </c>
      <c r="C16" s="16" t="s">
        <v>112</v>
      </c>
      <c r="D16" s="16" t="s">
        <v>49</v>
      </c>
      <c r="E16" s="16">
        <v>5</v>
      </c>
      <c r="F16" s="16">
        <v>0</v>
      </c>
      <c r="G16" s="2">
        <v>1</v>
      </c>
      <c r="H16" s="4"/>
      <c r="I16" s="34"/>
      <c r="J16" s="87">
        <f t="shared" si="0"/>
        <v>1</v>
      </c>
      <c r="K16" s="88">
        <f t="shared" si="1"/>
        <v>4</v>
      </c>
    </row>
    <row r="17" spans="2:11" x14ac:dyDescent="0.25">
      <c r="B17" s="16" t="s">
        <v>31</v>
      </c>
      <c r="C17" s="16" t="s">
        <v>94</v>
      </c>
      <c r="D17" s="16" t="s">
        <v>51</v>
      </c>
      <c r="E17" s="16">
        <v>7</v>
      </c>
      <c r="F17" s="16">
        <v>0</v>
      </c>
      <c r="G17" s="2">
        <v>4</v>
      </c>
      <c r="H17" s="4"/>
      <c r="I17" s="34"/>
      <c r="J17" s="87">
        <f t="shared" si="0"/>
        <v>4</v>
      </c>
      <c r="K17" s="88">
        <f t="shared" si="1"/>
        <v>3</v>
      </c>
    </row>
    <row r="18" spans="2:11" x14ac:dyDescent="0.25">
      <c r="B18" s="16" t="s">
        <v>31</v>
      </c>
      <c r="C18" s="16" t="s">
        <v>113</v>
      </c>
      <c r="D18" s="16" t="s">
        <v>52</v>
      </c>
      <c r="E18" s="16">
        <v>2</v>
      </c>
      <c r="F18" s="16">
        <v>0</v>
      </c>
      <c r="G18" s="2">
        <v>0</v>
      </c>
      <c r="H18" s="4"/>
      <c r="I18" s="34"/>
      <c r="J18" s="87">
        <f t="shared" si="0"/>
        <v>0</v>
      </c>
      <c r="K18" s="88">
        <f t="shared" si="1"/>
        <v>2</v>
      </c>
    </row>
    <row r="19" spans="2:11" x14ac:dyDescent="0.25">
      <c r="B19" s="16" t="s">
        <v>31</v>
      </c>
      <c r="C19" s="16" t="s">
        <v>95</v>
      </c>
      <c r="D19" s="16" t="s">
        <v>54</v>
      </c>
      <c r="E19" s="16">
        <v>2</v>
      </c>
      <c r="F19" s="16">
        <v>0</v>
      </c>
      <c r="G19" s="2">
        <v>0</v>
      </c>
      <c r="H19" s="4"/>
      <c r="I19" s="34"/>
      <c r="J19" s="87">
        <f t="shared" si="0"/>
        <v>0</v>
      </c>
      <c r="K19" s="88">
        <f t="shared" si="1"/>
        <v>2</v>
      </c>
    </row>
    <row r="20" spans="2:11" x14ac:dyDescent="0.25">
      <c r="B20" s="16" t="s">
        <v>31</v>
      </c>
      <c r="C20" s="16" t="s">
        <v>114</v>
      </c>
      <c r="D20" s="16" t="s">
        <v>56</v>
      </c>
      <c r="E20" s="16">
        <v>1</v>
      </c>
      <c r="F20" s="16">
        <v>0</v>
      </c>
      <c r="G20" s="2">
        <v>1</v>
      </c>
      <c r="H20" s="4"/>
      <c r="I20" s="34"/>
      <c r="J20" s="87">
        <f t="shared" si="0"/>
        <v>1</v>
      </c>
      <c r="K20" s="88">
        <f t="shared" si="1"/>
        <v>0</v>
      </c>
    </row>
    <row r="21" spans="2:11" x14ac:dyDescent="0.25">
      <c r="B21" s="16" t="s">
        <v>31</v>
      </c>
      <c r="C21" s="16" t="s">
        <v>115</v>
      </c>
      <c r="D21" s="16" t="s">
        <v>58</v>
      </c>
      <c r="E21" s="16">
        <v>6</v>
      </c>
      <c r="F21" s="16">
        <v>0</v>
      </c>
      <c r="G21" s="2">
        <v>3</v>
      </c>
      <c r="H21" s="4"/>
      <c r="I21" s="34"/>
      <c r="J21" s="87">
        <f t="shared" si="0"/>
        <v>3</v>
      </c>
      <c r="K21" s="88">
        <f t="shared" si="1"/>
        <v>3</v>
      </c>
    </row>
    <row r="22" spans="2:11" x14ac:dyDescent="0.25">
      <c r="B22" s="16" t="s">
        <v>31</v>
      </c>
      <c r="C22" s="16" t="s">
        <v>96</v>
      </c>
      <c r="D22" s="16" t="s">
        <v>60</v>
      </c>
      <c r="E22" s="16">
        <v>30</v>
      </c>
      <c r="F22" s="16">
        <v>0</v>
      </c>
      <c r="G22" s="2">
        <v>6</v>
      </c>
      <c r="H22" s="4"/>
      <c r="I22" s="34"/>
      <c r="J22" s="87">
        <f t="shared" si="0"/>
        <v>6</v>
      </c>
      <c r="K22" s="88">
        <f t="shared" si="1"/>
        <v>24</v>
      </c>
    </row>
    <row r="23" spans="2:11" x14ac:dyDescent="0.25">
      <c r="B23" s="16" t="s">
        <v>31</v>
      </c>
      <c r="C23" s="16" t="s">
        <v>116</v>
      </c>
      <c r="D23" s="16" t="s">
        <v>61</v>
      </c>
      <c r="E23" s="16">
        <v>4</v>
      </c>
      <c r="F23" s="16">
        <v>0</v>
      </c>
      <c r="G23" s="2">
        <v>1</v>
      </c>
      <c r="H23" s="4"/>
      <c r="I23" s="34"/>
      <c r="J23" s="87">
        <f t="shared" si="0"/>
        <v>1</v>
      </c>
      <c r="K23" s="88">
        <f t="shared" si="1"/>
        <v>3</v>
      </c>
    </row>
    <row r="24" spans="2:11" x14ac:dyDescent="0.25">
      <c r="B24" s="16" t="s">
        <v>31</v>
      </c>
      <c r="C24" s="16" t="s">
        <v>117</v>
      </c>
      <c r="D24" s="16" t="s">
        <v>63</v>
      </c>
      <c r="E24" s="16">
        <v>1</v>
      </c>
      <c r="F24" s="16">
        <v>0</v>
      </c>
      <c r="G24" s="2">
        <v>0</v>
      </c>
      <c r="H24" s="4"/>
      <c r="I24" s="34"/>
      <c r="J24" s="87">
        <f t="shared" si="0"/>
        <v>0</v>
      </c>
      <c r="K24" s="88">
        <f t="shared" si="1"/>
        <v>1</v>
      </c>
    </row>
    <row r="25" spans="2:11" x14ac:dyDescent="0.25">
      <c r="B25" s="16" t="s">
        <v>31</v>
      </c>
      <c r="C25" s="16" t="s">
        <v>118</v>
      </c>
      <c r="D25" s="16" t="s">
        <v>64</v>
      </c>
      <c r="E25" s="16">
        <v>3</v>
      </c>
      <c r="F25" s="16">
        <v>0</v>
      </c>
      <c r="G25" s="2">
        <v>2</v>
      </c>
      <c r="H25" s="4"/>
      <c r="I25" s="34"/>
      <c r="J25" s="87">
        <f t="shared" si="0"/>
        <v>2</v>
      </c>
      <c r="K25" s="88">
        <f t="shared" si="1"/>
        <v>1</v>
      </c>
    </row>
    <row r="26" spans="2:11" x14ac:dyDescent="0.25">
      <c r="B26" s="16" t="s">
        <v>31</v>
      </c>
      <c r="C26" s="16" t="s">
        <v>119</v>
      </c>
      <c r="D26" s="16" t="s">
        <v>65</v>
      </c>
      <c r="E26" s="16">
        <v>1</v>
      </c>
      <c r="F26" s="16">
        <v>0</v>
      </c>
      <c r="G26" s="2">
        <v>0</v>
      </c>
      <c r="H26" s="4"/>
      <c r="I26" s="34"/>
      <c r="J26" s="87">
        <f t="shared" si="0"/>
        <v>0</v>
      </c>
      <c r="K26" s="88">
        <f t="shared" si="1"/>
        <v>1</v>
      </c>
    </row>
    <row r="27" spans="2:11" x14ac:dyDescent="0.25">
      <c r="B27" s="16" t="s">
        <v>31</v>
      </c>
      <c r="C27" s="16" t="s">
        <v>120</v>
      </c>
      <c r="D27" s="16" t="s">
        <v>69</v>
      </c>
      <c r="E27" s="16">
        <v>8</v>
      </c>
      <c r="F27" s="16">
        <v>0</v>
      </c>
      <c r="G27" s="2">
        <v>0</v>
      </c>
      <c r="H27" s="4"/>
      <c r="I27" s="34"/>
      <c r="J27" s="87">
        <f t="shared" si="0"/>
        <v>0</v>
      </c>
      <c r="K27" s="88">
        <f t="shared" si="1"/>
        <v>8</v>
      </c>
    </row>
    <row r="28" spans="2:11" x14ac:dyDescent="0.25">
      <c r="B28" s="16" t="s">
        <v>31</v>
      </c>
      <c r="C28" s="16" t="s">
        <v>121</v>
      </c>
      <c r="D28" s="16" t="s">
        <v>72</v>
      </c>
      <c r="E28" s="16">
        <v>3</v>
      </c>
      <c r="F28" s="16">
        <v>0</v>
      </c>
      <c r="G28" s="2">
        <v>3</v>
      </c>
      <c r="H28" s="4"/>
      <c r="I28" s="34"/>
      <c r="J28" s="87">
        <f t="shared" si="0"/>
        <v>3</v>
      </c>
      <c r="K28" s="88">
        <f t="shared" si="1"/>
        <v>0</v>
      </c>
    </row>
    <row r="29" spans="2:11" x14ac:dyDescent="0.25">
      <c r="B29" s="16" t="s">
        <v>31</v>
      </c>
      <c r="C29" s="16" t="s">
        <v>122</v>
      </c>
      <c r="D29" s="16" t="s">
        <v>73</v>
      </c>
      <c r="E29" s="16">
        <v>1</v>
      </c>
      <c r="F29" s="16">
        <v>0</v>
      </c>
      <c r="G29" s="2">
        <v>0</v>
      </c>
      <c r="H29" s="4"/>
      <c r="I29" s="34"/>
      <c r="J29" s="87">
        <f t="shared" si="0"/>
        <v>0</v>
      </c>
      <c r="K29" s="88">
        <f t="shared" si="1"/>
        <v>1</v>
      </c>
    </row>
    <row r="30" spans="2:11" x14ac:dyDescent="0.25">
      <c r="B30" s="16" t="s">
        <v>31</v>
      </c>
      <c r="C30" s="16" t="s">
        <v>123</v>
      </c>
      <c r="D30" s="16" t="s">
        <v>74</v>
      </c>
      <c r="E30" s="16">
        <v>1</v>
      </c>
      <c r="F30" s="16">
        <v>0</v>
      </c>
      <c r="G30" s="2">
        <v>0</v>
      </c>
      <c r="H30" s="4"/>
      <c r="I30" s="34"/>
      <c r="J30" s="87">
        <f t="shared" si="0"/>
        <v>0</v>
      </c>
      <c r="K30" s="88">
        <f t="shared" si="1"/>
        <v>1</v>
      </c>
    </row>
    <row r="31" spans="2:11" x14ac:dyDescent="0.25">
      <c r="B31" s="16" t="s">
        <v>31</v>
      </c>
      <c r="C31" s="16" t="s">
        <v>124</v>
      </c>
      <c r="D31" s="16" t="s">
        <v>77</v>
      </c>
      <c r="E31" s="16">
        <v>1</v>
      </c>
      <c r="F31" s="16">
        <v>0</v>
      </c>
      <c r="G31" s="2">
        <v>0</v>
      </c>
      <c r="H31" s="4"/>
      <c r="I31" s="34"/>
      <c r="J31" s="87">
        <f t="shared" si="0"/>
        <v>0</v>
      </c>
      <c r="K31" s="88">
        <f t="shared" si="1"/>
        <v>1</v>
      </c>
    </row>
    <row r="32" spans="2:11" x14ac:dyDescent="0.25">
      <c r="B32" s="16" t="s">
        <v>31</v>
      </c>
      <c r="C32" s="16" t="s">
        <v>125</v>
      </c>
      <c r="D32" s="16" t="s">
        <v>78</v>
      </c>
      <c r="E32" s="16">
        <v>1</v>
      </c>
      <c r="F32" s="16">
        <v>0</v>
      </c>
      <c r="G32" s="2">
        <v>0</v>
      </c>
      <c r="H32" s="4"/>
      <c r="I32" s="34"/>
      <c r="J32" s="87">
        <f t="shared" si="0"/>
        <v>0</v>
      </c>
      <c r="K32" s="88">
        <f t="shared" si="1"/>
        <v>1</v>
      </c>
    </row>
  </sheetData>
  <autoFilter ref="B8:K32"/>
  <mergeCells count="5">
    <mergeCell ref="E6:F6"/>
    <mergeCell ref="J5:J6"/>
    <mergeCell ref="G4:K4"/>
    <mergeCell ref="K5:K6"/>
    <mergeCell ref="G1:H1"/>
  </mergeCells>
  <hyperlinks>
    <hyperlink ref="G1:H1" location="MENU!A1" display="Voltar ao Menu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B1:J44"/>
  <sheetViews>
    <sheetView showGridLines="0" workbookViewId="0">
      <selection activeCell="A9" sqref="A9:XFD1048576"/>
    </sheetView>
  </sheetViews>
  <sheetFormatPr defaultRowHeight="15" x14ac:dyDescent="0.25"/>
  <cols>
    <col min="2" max="2" width="11.42578125" style="3" bestFit="1" customWidth="1"/>
    <col min="3" max="3" width="11.42578125" style="3" customWidth="1"/>
    <col min="4" max="4" width="30" style="3" customWidth="1"/>
    <col min="5" max="5" width="11.140625" style="3" customWidth="1"/>
    <col min="6" max="8" width="24.42578125" customWidth="1"/>
    <col min="9" max="10" width="16" style="1" customWidth="1"/>
  </cols>
  <sheetData>
    <row r="1" spans="2:10" x14ac:dyDescent="0.25">
      <c r="F1" s="164" t="s">
        <v>976</v>
      </c>
      <c r="G1" s="164"/>
    </row>
    <row r="2" spans="2:10" ht="15.75" x14ac:dyDescent="0.25">
      <c r="B2" s="8" t="s">
        <v>156</v>
      </c>
      <c r="C2" s="8"/>
      <c r="D2"/>
      <c r="E2"/>
      <c r="F2" s="7"/>
      <c r="G2" s="7"/>
      <c r="H2" s="7"/>
      <c r="I2" s="74"/>
    </row>
    <row r="3" spans="2:10" ht="15.75" thickBot="1" x14ac:dyDescent="0.3">
      <c r="D3" s="1"/>
      <c r="E3" s="1"/>
    </row>
    <row r="4" spans="2:10" x14ac:dyDescent="0.25">
      <c r="B4" s="29" t="s">
        <v>326</v>
      </c>
      <c r="C4" s="29"/>
      <c r="D4" s="29"/>
      <c r="E4" s="15" t="s">
        <v>129</v>
      </c>
      <c r="F4" s="166" t="s">
        <v>324</v>
      </c>
      <c r="G4" s="167"/>
      <c r="H4" s="167"/>
      <c r="I4" s="167"/>
      <c r="J4" s="168"/>
    </row>
    <row r="5" spans="2:10" x14ac:dyDescent="0.25">
      <c r="B5" s="30" t="s">
        <v>333</v>
      </c>
      <c r="C5" s="1"/>
      <c r="E5" s="54">
        <f>SUM(E9:E44)</f>
        <v>140</v>
      </c>
      <c r="F5" s="39" t="s">
        <v>105</v>
      </c>
      <c r="G5" s="40"/>
      <c r="H5" s="41"/>
      <c r="I5" s="169">
        <f>SUBTOTAL(9,I9:I1048576)</f>
        <v>48</v>
      </c>
      <c r="J5" s="171">
        <f>SUBTOTAL(9,J9:J1048576)</f>
        <v>92</v>
      </c>
    </row>
    <row r="6" spans="2:10" ht="15.75" thickBot="1" x14ac:dyDescent="0.3">
      <c r="B6" s="30" t="s">
        <v>329</v>
      </c>
      <c r="C6" s="1"/>
      <c r="E6" s="80">
        <f>SUM(I9:I44)</f>
        <v>48</v>
      </c>
      <c r="F6" s="27">
        <f>SUBTOTAL(9,F9:F1048576)</f>
        <v>48</v>
      </c>
      <c r="G6" s="28">
        <f>SUBTOTAL(9,G9:G1048576)</f>
        <v>0</v>
      </c>
      <c r="H6" s="37">
        <f>SUBTOTAL(9,H9:H1048576)</f>
        <v>0</v>
      </c>
      <c r="I6" s="170"/>
      <c r="J6" s="172"/>
    </row>
    <row r="7" spans="2:10" ht="15.75" thickBot="1" x14ac:dyDescent="0.3">
      <c r="B7" s="22" t="s">
        <v>334</v>
      </c>
      <c r="E7" s="81">
        <f>E6/E5</f>
        <v>0.34285714285714286</v>
      </c>
      <c r="F7" s="10" t="s">
        <v>99</v>
      </c>
      <c r="G7" s="11" t="s">
        <v>100</v>
      </c>
      <c r="H7" s="11" t="s">
        <v>101</v>
      </c>
      <c r="I7" s="24" t="s">
        <v>88</v>
      </c>
      <c r="J7" s="25" t="s">
        <v>331</v>
      </c>
    </row>
    <row r="8" spans="2:10" ht="15.75" thickBot="1" x14ac:dyDescent="0.3">
      <c r="B8" s="5" t="s">
        <v>0</v>
      </c>
      <c r="C8" s="5" t="s">
        <v>2</v>
      </c>
      <c r="D8" s="5" t="s">
        <v>1</v>
      </c>
      <c r="E8" s="5" t="s">
        <v>127</v>
      </c>
      <c r="F8" s="12" t="s">
        <v>98</v>
      </c>
      <c r="G8" s="13" t="s">
        <v>102</v>
      </c>
      <c r="H8" s="13" t="s">
        <v>157</v>
      </c>
      <c r="I8" s="75" t="s">
        <v>330</v>
      </c>
      <c r="J8" s="33" t="s">
        <v>332</v>
      </c>
    </row>
    <row r="9" spans="2:10" x14ac:dyDescent="0.25">
      <c r="B9" s="16" t="s">
        <v>31</v>
      </c>
      <c r="C9" s="16" t="s">
        <v>155</v>
      </c>
      <c r="D9" s="16" t="s">
        <v>32</v>
      </c>
      <c r="E9" s="16">
        <v>2</v>
      </c>
      <c r="F9" s="2">
        <v>0</v>
      </c>
      <c r="G9" s="4"/>
      <c r="H9" s="34"/>
      <c r="I9" s="78">
        <f t="shared" ref="I9:I36" si="0">SUM(F9:H9)</f>
        <v>0</v>
      </c>
      <c r="J9" s="79">
        <f t="shared" ref="J9:J36" si="1">(SUM(E9:E9)-I9)</f>
        <v>2</v>
      </c>
    </row>
    <row r="10" spans="2:10" x14ac:dyDescent="0.25">
      <c r="B10" s="16" t="s">
        <v>31</v>
      </c>
      <c r="C10" s="16" t="s">
        <v>154</v>
      </c>
      <c r="D10" s="16" t="s">
        <v>34</v>
      </c>
      <c r="E10" s="16">
        <v>1</v>
      </c>
      <c r="F10" s="2">
        <v>0</v>
      </c>
      <c r="G10" s="4"/>
      <c r="H10" s="34"/>
      <c r="I10" s="78">
        <f t="shared" si="0"/>
        <v>0</v>
      </c>
      <c r="J10" s="79">
        <f t="shared" si="1"/>
        <v>1</v>
      </c>
    </row>
    <row r="11" spans="2:10" x14ac:dyDescent="0.25">
      <c r="B11" s="16" t="s">
        <v>31</v>
      </c>
      <c r="C11" s="16" t="s">
        <v>153</v>
      </c>
      <c r="D11" s="16" t="s">
        <v>35</v>
      </c>
      <c r="E11" s="16">
        <v>1</v>
      </c>
      <c r="F11" s="2">
        <v>0</v>
      </c>
      <c r="G11" s="4"/>
      <c r="H11" s="34"/>
      <c r="I11" s="78">
        <f t="shared" si="0"/>
        <v>0</v>
      </c>
      <c r="J11" s="79">
        <f t="shared" si="1"/>
        <v>1</v>
      </c>
    </row>
    <row r="12" spans="2:10" x14ac:dyDescent="0.25">
      <c r="B12" s="16" t="s">
        <v>31</v>
      </c>
      <c r="C12" s="16" t="s">
        <v>107</v>
      </c>
      <c r="D12" s="16" t="s">
        <v>37</v>
      </c>
      <c r="E12" s="16">
        <v>2</v>
      </c>
      <c r="F12" s="2">
        <v>0</v>
      </c>
      <c r="G12" s="4"/>
      <c r="H12" s="34"/>
      <c r="I12" s="78">
        <f t="shared" si="0"/>
        <v>0</v>
      </c>
      <c r="J12" s="79">
        <f t="shared" si="1"/>
        <v>2</v>
      </c>
    </row>
    <row r="13" spans="2:10" x14ac:dyDescent="0.25">
      <c r="B13" s="16" t="s">
        <v>31</v>
      </c>
      <c r="C13" s="16" t="s">
        <v>89</v>
      </c>
      <c r="D13" s="16" t="s">
        <v>36</v>
      </c>
      <c r="E13" s="16">
        <v>9</v>
      </c>
      <c r="F13" s="2">
        <v>9</v>
      </c>
      <c r="G13" s="4"/>
      <c r="H13" s="34"/>
      <c r="I13" s="78">
        <f t="shared" si="0"/>
        <v>9</v>
      </c>
      <c r="J13" s="79">
        <f t="shared" si="1"/>
        <v>0</v>
      </c>
    </row>
    <row r="14" spans="2:10" x14ac:dyDescent="0.25">
      <c r="B14" s="16" t="s">
        <v>31</v>
      </c>
      <c r="C14" s="16" t="s">
        <v>152</v>
      </c>
      <c r="D14" s="16" t="s">
        <v>71</v>
      </c>
      <c r="E14" s="16">
        <v>2</v>
      </c>
      <c r="F14" s="2">
        <v>1</v>
      </c>
      <c r="G14" s="4"/>
      <c r="H14" s="34"/>
      <c r="I14" s="78">
        <f t="shared" si="0"/>
        <v>1</v>
      </c>
      <c r="J14" s="79">
        <f t="shared" si="1"/>
        <v>1</v>
      </c>
    </row>
    <row r="15" spans="2:10" x14ac:dyDescent="0.25">
      <c r="B15" s="16" t="s">
        <v>31</v>
      </c>
      <c r="C15" s="16" t="s">
        <v>92</v>
      </c>
      <c r="D15" s="16" t="s">
        <v>82</v>
      </c>
      <c r="E15" s="16">
        <v>2</v>
      </c>
      <c r="F15" s="2">
        <v>1</v>
      </c>
      <c r="G15" s="4"/>
      <c r="H15" s="34"/>
      <c r="I15" s="78">
        <f t="shared" si="0"/>
        <v>1</v>
      </c>
      <c r="J15" s="79">
        <f t="shared" si="1"/>
        <v>1</v>
      </c>
    </row>
    <row r="16" spans="2:10" x14ac:dyDescent="0.25">
      <c r="B16" s="16" t="s">
        <v>31</v>
      </c>
      <c r="C16" s="16" t="s">
        <v>151</v>
      </c>
      <c r="D16" s="16" t="s">
        <v>38</v>
      </c>
      <c r="E16" s="16">
        <v>2</v>
      </c>
      <c r="F16" s="2">
        <v>0</v>
      </c>
      <c r="G16" s="4"/>
      <c r="H16" s="34"/>
      <c r="I16" s="78">
        <f t="shared" si="0"/>
        <v>0</v>
      </c>
      <c r="J16" s="79">
        <f t="shared" si="1"/>
        <v>2</v>
      </c>
    </row>
    <row r="17" spans="2:10" x14ac:dyDescent="0.25">
      <c r="B17" s="16" t="s">
        <v>31</v>
      </c>
      <c r="C17" s="16" t="s">
        <v>150</v>
      </c>
      <c r="D17" s="16" t="s">
        <v>39</v>
      </c>
      <c r="E17" s="16">
        <v>1</v>
      </c>
      <c r="F17" s="2">
        <v>0</v>
      </c>
      <c r="G17" s="4"/>
      <c r="H17" s="34"/>
      <c r="I17" s="78">
        <f t="shared" si="0"/>
        <v>0</v>
      </c>
      <c r="J17" s="79">
        <f t="shared" si="1"/>
        <v>1</v>
      </c>
    </row>
    <row r="18" spans="2:10" x14ac:dyDescent="0.25">
      <c r="B18" s="16" t="s">
        <v>31</v>
      </c>
      <c r="C18" s="16" t="s">
        <v>93</v>
      </c>
      <c r="D18" s="16" t="s">
        <v>41</v>
      </c>
      <c r="E18" s="16">
        <v>5</v>
      </c>
      <c r="F18" s="2">
        <v>0</v>
      </c>
      <c r="G18" s="4"/>
      <c r="H18" s="34"/>
      <c r="I18" s="78">
        <f t="shared" si="0"/>
        <v>0</v>
      </c>
      <c r="J18" s="79">
        <f t="shared" si="1"/>
        <v>5</v>
      </c>
    </row>
    <row r="19" spans="2:10" x14ac:dyDescent="0.25">
      <c r="B19" s="16" t="s">
        <v>31</v>
      </c>
      <c r="C19" s="16" t="s">
        <v>149</v>
      </c>
      <c r="D19" s="16" t="s">
        <v>20</v>
      </c>
      <c r="E19" s="16">
        <v>1</v>
      </c>
      <c r="F19" s="2">
        <v>0</v>
      </c>
      <c r="G19" s="4"/>
      <c r="H19" s="34"/>
      <c r="I19" s="78">
        <f t="shared" si="0"/>
        <v>0</v>
      </c>
      <c r="J19" s="79">
        <f t="shared" si="1"/>
        <v>1</v>
      </c>
    </row>
    <row r="20" spans="2:10" x14ac:dyDescent="0.25">
      <c r="B20" s="16" t="s">
        <v>31</v>
      </c>
      <c r="C20" s="16" t="s">
        <v>148</v>
      </c>
      <c r="D20" s="16" t="s">
        <v>44</v>
      </c>
      <c r="E20" s="16">
        <v>2</v>
      </c>
      <c r="F20" s="2">
        <v>0</v>
      </c>
      <c r="G20" s="4"/>
      <c r="H20" s="34"/>
      <c r="I20" s="78">
        <f t="shared" si="0"/>
        <v>0</v>
      </c>
      <c r="J20" s="79">
        <f t="shared" si="1"/>
        <v>2</v>
      </c>
    </row>
    <row r="21" spans="2:10" x14ac:dyDescent="0.25">
      <c r="B21" s="16" t="s">
        <v>31</v>
      </c>
      <c r="C21" s="16" t="s">
        <v>147</v>
      </c>
      <c r="D21" s="16" t="s">
        <v>47</v>
      </c>
      <c r="E21" s="16">
        <v>10</v>
      </c>
      <c r="F21" s="2">
        <v>10</v>
      </c>
      <c r="G21" s="4"/>
      <c r="H21" s="34"/>
      <c r="I21" s="78">
        <f t="shared" si="0"/>
        <v>10</v>
      </c>
      <c r="J21" s="79">
        <f t="shared" si="1"/>
        <v>0</v>
      </c>
    </row>
    <row r="22" spans="2:10" x14ac:dyDescent="0.25">
      <c r="B22" s="16" t="s">
        <v>31</v>
      </c>
      <c r="C22" s="16" t="s">
        <v>146</v>
      </c>
      <c r="D22" s="16" t="s">
        <v>48</v>
      </c>
      <c r="E22" s="16">
        <v>1</v>
      </c>
      <c r="F22" s="2">
        <v>1</v>
      </c>
      <c r="G22" s="4"/>
      <c r="H22" s="34"/>
      <c r="I22" s="78">
        <f t="shared" si="0"/>
        <v>1</v>
      </c>
      <c r="J22" s="79">
        <f t="shared" si="1"/>
        <v>0</v>
      </c>
    </row>
    <row r="23" spans="2:10" x14ac:dyDescent="0.25">
      <c r="B23" s="16" t="s">
        <v>31</v>
      </c>
      <c r="C23" s="16" t="s">
        <v>112</v>
      </c>
      <c r="D23" s="16" t="s">
        <v>49</v>
      </c>
      <c r="E23" s="16">
        <v>10</v>
      </c>
      <c r="F23" s="2">
        <v>2</v>
      </c>
      <c r="G23" s="4"/>
      <c r="H23" s="34"/>
      <c r="I23" s="78">
        <f t="shared" si="0"/>
        <v>2</v>
      </c>
      <c r="J23" s="79">
        <f t="shared" si="1"/>
        <v>8</v>
      </c>
    </row>
    <row r="24" spans="2:10" x14ac:dyDescent="0.25">
      <c r="B24" s="16" t="s">
        <v>31</v>
      </c>
      <c r="C24" s="16" t="s">
        <v>145</v>
      </c>
      <c r="D24" s="16" t="s">
        <v>50</v>
      </c>
      <c r="E24" s="16">
        <v>1</v>
      </c>
      <c r="F24" s="2">
        <v>1</v>
      </c>
      <c r="G24" s="4"/>
      <c r="H24" s="34"/>
      <c r="I24" s="78">
        <f t="shared" si="0"/>
        <v>1</v>
      </c>
      <c r="J24" s="79">
        <f t="shared" si="1"/>
        <v>0</v>
      </c>
    </row>
    <row r="25" spans="2:10" x14ac:dyDescent="0.25">
      <c r="B25" s="16" t="s">
        <v>31</v>
      </c>
      <c r="C25" s="16" t="s">
        <v>94</v>
      </c>
      <c r="D25" s="16" t="s">
        <v>51</v>
      </c>
      <c r="E25" s="16">
        <v>17</v>
      </c>
      <c r="F25" s="2">
        <v>9</v>
      </c>
      <c r="G25" s="4"/>
      <c r="H25" s="34"/>
      <c r="I25" s="78">
        <f t="shared" si="0"/>
        <v>9</v>
      </c>
      <c r="J25" s="79">
        <f t="shared" si="1"/>
        <v>8</v>
      </c>
    </row>
    <row r="26" spans="2:10" x14ac:dyDescent="0.25">
      <c r="B26" s="16" t="s">
        <v>31</v>
      </c>
      <c r="C26" s="16" t="s">
        <v>144</v>
      </c>
      <c r="D26" s="16" t="s">
        <v>53</v>
      </c>
      <c r="E26" s="16">
        <v>1</v>
      </c>
      <c r="F26" s="2">
        <v>1</v>
      </c>
      <c r="G26" s="4"/>
      <c r="H26" s="34"/>
      <c r="I26" s="78">
        <f t="shared" si="0"/>
        <v>1</v>
      </c>
      <c r="J26" s="79">
        <f t="shared" si="1"/>
        <v>0</v>
      </c>
    </row>
    <row r="27" spans="2:10" x14ac:dyDescent="0.25">
      <c r="B27" s="16" t="s">
        <v>31</v>
      </c>
      <c r="C27" s="16" t="s">
        <v>143</v>
      </c>
      <c r="D27" s="16" t="s">
        <v>55</v>
      </c>
      <c r="E27" s="16">
        <v>3</v>
      </c>
      <c r="F27" s="2">
        <v>1</v>
      </c>
      <c r="G27" s="4"/>
      <c r="H27" s="34"/>
      <c r="I27" s="78">
        <f t="shared" si="0"/>
        <v>1</v>
      </c>
      <c r="J27" s="79">
        <f t="shared" si="1"/>
        <v>2</v>
      </c>
    </row>
    <row r="28" spans="2:10" x14ac:dyDescent="0.25">
      <c r="B28" s="16" t="s">
        <v>31</v>
      </c>
      <c r="C28" s="16" t="s">
        <v>91</v>
      </c>
      <c r="D28" s="16" t="s">
        <v>57</v>
      </c>
      <c r="E28" s="16">
        <v>4</v>
      </c>
      <c r="F28" s="2">
        <v>4</v>
      </c>
      <c r="G28" s="4"/>
      <c r="H28" s="34"/>
      <c r="I28" s="78">
        <f t="shared" si="0"/>
        <v>4</v>
      </c>
      <c r="J28" s="79">
        <f t="shared" si="1"/>
        <v>0</v>
      </c>
    </row>
    <row r="29" spans="2:10" x14ac:dyDescent="0.25">
      <c r="B29" s="16" t="s">
        <v>31</v>
      </c>
      <c r="C29" s="16" t="s">
        <v>142</v>
      </c>
      <c r="D29" s="16" t="s">
        <v>59</v>
      </c>
      <c r="E29" s="16">
        <v>2</v>
      </c>
      <c r="F29" s="2">
        <v>0</v>
      </c>
      <c r="G29" s="4"/>
      <c r="H29" s="34"/>
      <c r="I29" s="78">
        <f t="shared" si="0"/>
        <v>0</v>
      </c>
      <c r="J29" s="79">
        <f t="shared" si="1"/>
        <v>2</v>
      </c>
    </row>
    <row r="30" spans="2:10" x14ac:dyDescent="0.25">
      <c r="B30" s="16" t="s">
        <v>31</v>
      </c>
      <c r="C30" s="16" t="s">
        <v>96</v>
      </c>
      <c r="D30" s="16" t="s">
        <v>60</v>
      </c>
      <c r="E30" s="16">
        <v>15</v>
      </c>
      <c r="F30" s="2">
        <v>0</v>
      </c>
      <c r="G30" s="4"/>
      <c r="H30" s="34"/>
      <c r="I30" s="78">
        <f t="shared" si="0"/>
        <v>0</v>
      </c>
      <c r="J30" s="79">
        <f t="shared" si="1"/>
        <v>15</v>
      </c>
    </row>
    <row r="31" spans="2:10" x14ac:dyDescent="0.25">
      <c r="B31" s="16" t="s">
        <v>31</v>
      </c>
      <c r="C31" s="16" t="s">
        <v>141</v>
      </c>
      <c r="D31" s="16" t="s">
        <v>62</v>
      </c>
      <c r="E31" s="16">
        <v>2</v>
      </c>
      <c r="F31" s="2">
        <v>2</v>
      </c>
      <c r="G31" s="4"/>
      <c r="H31" s="34"/>
      <c r="I31" s="78">
        <f t="shared" si="0"/>
        <v>2</v>
      </c>
      <c r="J31" s="79">
        <f t="shared" si="1"/>
        <v>0</v>
      </c>
    </row>
    <row r="32" spans="2:10" x14ac:dyDescent="0.25">
      <c r="B32" s="16" t="s">
        <v>31</v>
      </c>
      <c r="C32" s="16" t="s">
        <v>140</v>
      </c>
      <c r="D32" s="16" t="s">
        <v>66</v>
      </c>
      <c r="E32" s="16">
        <v>1</v>
      </c>
      <c r="F32" s="2">
        <v>1</v>
      </c>
      <c r="G32" s="4"/>
      <c r="H32" s="34"/>
      <c r="I32" s="78">
        <f t="shared" si="0"/>
        <v>1</v>
      </c>
      <c r="J32" s="79">
        <f t="shared" si="1"/>
        <v>0</v>
      </c>
    </row>
    <row r="33" spans="2:10" x14ac:dyDescent="0.25">
      <c r="B33" s="16" t="s">
        <v>31</v>
      </c>
      <c r="C33" s="16" t="s">
        <v>139</v>
      </c>
      <c r="D33" s="16" t="s">
        <v>67</v>
      </c>
      <c r="E33" s="16">
        <v>1</v>
      </c>
      <c r="F33" s="2">
        <v>0</v>
      </c>
      <c r="G33" s="4"/>
      <c r="H33" s="34"/>
      <c r="I33" s="78">
        <f t="shared" si="0"/>
        <v>0</v>
      </c>
      <c r="J33" s="79">
        <f t="shared" si="1"/>
        <v>1</v>
      </c>
    </row>
    <row r="34" spans="2:10" x14ac:dyDescent="0.25">
      <c r="B34" s="16" t="s">
        <v>31</v>
      </c>
      <c r="C34" s="16" t="s">
        <v>138</v>
      </c>
      <c r="D34" s="16" t="s">
        <v>68</v>
      </c>
      <c r="E34" s="16">
        <v>2</v>
      </c>
      <c r="F34" s="2">
        <v>0</v>
      </c>
      <c r="G34" s="4"/>
      <c r="H34" s="34"/>
      <c r="I34" s="78">
        <f t="shared" si="0"/>
        <v>0</v>
      </c>
      <c r="J34" s="79">
        <f t="shared" si="1"/>
        <v>2</v>
      </c>
    </row>
    <row r="35" spans="2:10" x14ac:dyDescent="0.25">
      <c r="B35" s="16" t="s">
        <v>31</v>
      </c>
      <c r="C35" s="16" t="s">
        <v>120</v>
      </c>
      <c r="D35" s="16" t="s">
        <v>69</v>
      </c>
      <c r="E35" s="16">
        <v>5</v>
      </c>
      <c r="F35" s="2">
        <v>1</v>
      </c>
      <c r="G35" s="4"/>
      <c r="H35" s="34"/>
      <c r="I35" s="78">
        <f t="shared" si="0"/>
        <v>1</v>
      </c>
      <c r="J35" s="79">
        <f t="shared" si="1"/>
        <v>4</v>
      </c>
    </row>
    <row r="36" spans="2:10" x14ac:dyDescent="0.25">
      <c r="B36" s="16" t="s">
        <v>31</v>
      </c>
      <c r="C36" s="16" t="s">
        <v>137</v>
      </c>
      <c r="D36" s="16" t="s">
        <v>70</v>
      </c>
      <c r="E36" s="16">
        <v>2</v>
      </c>
      <c r="F36" s="2">
        <v>2</v>
      </c>
      <c r="G36" s="4"/>
      <c r="H36" s="34"/>
      <c r="I36" s="78">
        <f t="shared" si="0"/>
        <v>2</v>
      </c>
      <c r="J36" s="79">
        <f t="shared" si="1"/>
        <v>0</v>
      </c>
    </row>
    <row r="37" spans="2:10" x14ac:dyDescent="0.25">
      <c r="B37" s="16" t="s">
        <v>31</v>
      </c>
      <c r="C37" s="16" t="s">
        <v>122</v>
      </c>
      <c r="D37" s="16" t="s">
        <v>73</v>
      </c>
      <c r="E37" s="16">
        <v>4</v>
      </c>
      <c r="F37" s="2">
        <v>0</v>
      </c>
      <c r="G37" s="4"/>
      <c r="H37" s="34"/>
      <c r="I37" s="78">
        <f t="shared" ref="I37:I44" si="2">SUM(F37:H37)</f>
        <v>0</v>
      </c>
      <c r="J37" s="79">
        <f t="shared" ref="J37:J44" si="3">(SUM(E37:E37)-I37)</f>
        <v>4</v>
      </c>
    </row>
    <row r="38" spans="2:10" x14ac:dyDescent="0.25">
      <c r="B38" s="16" t="s">
        <v>31</v>
      </c>
      <c r="C38" s="16" t="s">
        <v>136</v>
      </c>
      <c r="D38" s="16" t="s">
        <v>16</v>
      </c>
      <c r="E38" s="16">
        <v>17</v>
      </c>
      <c r="F38" s="2">
        <v>0</v>
      </c>
      <c r="G38" s="4"/>
      <c r="H38" s="34"/>
      <c r="I38" s="78">
        <f t="shared" si="2"/>
        <v>0</v>
      </c>
      <c r="J38" s="79">
        <f t="shared" si="3"/>
        <v>17</v>
      </c>
    </row>
    <row r="39" spans="2:10" x14ac:dyDescent="0.25">
      <c r="B39" s="16" t="s">
        <v>31</v>
      </c>
      <c r="C39" s="16" t="s">
        <v>135</v>
      </c>
      <c r="D39" s="16" t="s">
        <v>75</v>
      </c>
      <c r="E39" s="16">
        <v>2</v>
      </c>
      <c r="F39" s="2">
        <v>0</v>
      </c>
      <c r="G39" s="4"/>
      <c r="H39" s="34"/>
      <c r="I39" s="78">
        <f t="shared" si="2"/>
        <v>0</v>
      </c>
      <c r="J39" s="79">
        <f t="shared" si="3"/>
        <v>2</v>
      </c>
    </row>
    <row r="40" spans="2:10" x14ac:dyDescent="0.25">
      <c r="B40" s="16" t="s">
        <v>31</v>
      </c>
      <c r="C40" s="16" t="s">
        <v>134</v>
      </c>
      <c r="D40" s="16" t="s">
        <v>76</v>
      </c>
      <c r="E40" s="16">
        <v>1</v>
      </c>
      <c r="F40" s="2">
        <v>0</v>
      </c>
      <c r="G40" s="4"/>
      <c r="H40" s="34"/>
      <c r="I40" s="78">
        <f t="shared" si="2"/>
        <v>0</v>
      </c>
      <c r="J40" s="79">
        <f t="shared" si="3"/>
        <v>1</v>
      </c>
    </row>
    <row r="41" spans="2:10" x14ac:dyDescent="0.25">
      <c r="B41" s="16" t="s">
        <v>31</v>
      </c>
      <c r="C41" s="16" t="s">
        <v>97</v>
      </c>
      <c r="D41" s="16" t="s">
        <v>79</v>
      </c>
      <c r="E41" s="16">
        <v>2</v>
      </c>
      <c r="F41" s="2">
        <v>0</v>
      </c>
      <c r="G41" s="4"/>
      <c r="H41" s="34"/>
      <c r="I41" s="78">
        <f t="shared" si="2"/>
        <v>0</v>
      </c>
      <c r="J41" s="79">
        <f t="shared" si="3"/>
        <v>2</v>
      </c>
    </row>
    <row r="42" spans="2:10" x14ac:dyDescent="0.25">
      <c r="B42" s="16" t="s">
        <v>31</v>
      </c>
      <c r="C42" s="16" t="s">
        <v>133</v>
      </c>
      <c r="D42" s="16" t="s">
        <v>80</v>
      </c>
      <c r="E42" s="16">
        <v>2</v>
      </c>
      <c r="F42" s="2">
        <v>0</v>
      </c>
      <c r="G42" s="4"/>
      <c r="H42" s="34"/>
      <c r="I42" s="78">
        <f t="shared" si="2"/>
        <v>0</v>
      </c>
      <c r="J42" s="79">
        <f t="shared" si="3"/>
        <v>2</v>
      </c>
    </row>
    <row r="43" spans="2:10" x14ac:dyDescent="0.25">
      <c r="B43" s="16" t="s">
        <v>31</v>
      </c>
      <c r="C43" s="16" t="s">
        <v>132</v>
      </c>
      <c r="D43" s="16" t="s">
        <v>81</v>
      </c>
      <c r="E43" s="16">
        <v>1</v>
      </c>
      <c r="F43" s="2">
        <v>0</v>
      </c>
      <c r="G43" s="4"/>
      <c r="H43" s="34"/>
      <c r="I43" s="78">
        <f t="shared" si="2"/>
        <v>0</v>
      </c>
      <c r="J43" s="79">
        <f t="shared" si="3"/>
        <v>1</v>
      </c>
    </row>
    <row r="44" spans="2:10" x14ac:dyDescent="0.25">
      <c r="B44" s="16" t="s">
        <v>31</v>
      </c>
      <c r="C44" s="16" t="s">
        <v>131</v>
      </c>
      <c r="D44" s="16" t="s">
        <v>30</v>
      </c>
      <c r="E44" s="16">
        <v>4</v>
      </c>
      <c r="F44" s="2">
        <v>2</v>
      </c>
      <c r="G44" s="4"/>
      <c r="H44" s="34"/>
      <c r="I44" s="78">
        <f t="shared" si="2"/>
        <v>2</v>
      </c>
      <c r="J44" s="79">
        <f t="shared" si="3"/>
        <v>2</v>
      </c>
    </row>
  </sheetData>
  <autoFilter ref="B8:J44"/>
  <mergeCells count="4">
    <mergeCell ref="F1:G1"/>
    <mergeCell ref="F4:J4"/>
    <mergeCell ref="I5:I6"/>
    <mergeCell ref="J5:J6"/>
  </mergeCells>
  <hyperlinks>
    <hyperlink ref="F1:G1" location="MENU!A1" display="Voltar ao Menu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B1:K34"/>
  <sheetViews>
    <sheetView showGridLines="0" workbookViewId="0">
      <selection activeCell="C41" sqref="C41"/>
    </sheetView>
  </sheetViews>
  <sheetFormatPr defaultRowHeight="15" x14ac:dyDescent="0.25"/>
  <cols>
    <col min="2" max="2" width="11.42578125" style="3" bestFit="1" customWidth="1"/>
    <col min="3" max="3" width="11.42578125" style="3" customWidth="1"/>
    <col min="4" max="4" width="30" style="3" customWidth="1"/>
    <col min="5" max="5" width="11.140625" style="3" customWidth="1"/>
    <col min="6" max="6" width="11.140625" customWidth="1"/>
    <col min="7" max="9" width="24.42578125" customWidth="1"/>
    <col min="10" max="11" width="16" style="1" customWidth="1"/>
  </cols>
  <sheetData>
    <row r="1" spans="2:11" x14ac:dyDescent="0.25">
      <c r="G1" s="164" t="s">
        <v>976</v>
      </c>
      <c r="H1" s="164"/>
    </row>
    <row r="2" spans="2:11" ht="15.75" x14ac:dyDescent="0.25">
      <c r="B2" s="8" t="s">
        <v>158</v>
      </c>
      <c r="C2" s="8"/>
      <c r="D2"/>
      <c r="E2"/>
      <c r="F2" s="7"/>
      <c r="G2" s="7"/>
      <c r="H2" s="7"/>
      <c r="I2" s="7"/>
      <c r="J2" s="74"/>
    </row>
    <row r="3" spans="2:11" ht="15.75" thickBot="1" x14ac:dyDescent="0.3">
      <c r="D3" s="1"/>
      <c r="E3" s="1"/>
    </row>
    <row r="4" spans="2:11" x14ac:dyDescent="0.25">
      <c r="B4" s="29" t="s">
        <v>326</v>
      </c>
      <c r="C4" s="29"/>
      <c r="D4" s="29"/>
      <c r="E4" s="15" t="s">
        <v>129</v>
      </c>
      <c r="F4" s="15" t="s">
        <v>130</v>
      </c>
      <c r="G4" s="166" t="s">
        <v>324</v>
      </c>
      <c r="H4" s="167"/>
      <c r="I4" s="167"/>
      <c r="J4" s="167"/>
      <c r="K4" s="168"/>
    </row>
    <row r="5" spans="2:11" x14ac:dyDescent="0.25">
      <c r="B5" s="30" t="s">
        <v>325</v>
      </c>
      <c r="C5" s="1"/>
      <c r="E5" s="18">
        <f>SUM(E9:E34)</f>
        <v>69</v>
      </c>
      <c r="F5" s="18">
        <f>SUM(F9:F34)</f>
        <v>0</v>
      </c>
      <c r="G5" s="39" t="s">
        <v>105</v>
      </c>
      <c r="H5" s="49"/>
      <c r="I5" s="49"/>
      <c r="J5" s="169">
        <f>SUBTOTAL(9,J9:J1048576)</f>
        <v>37</v>
      </c>
      <c r="K5" s="171">
        <f>SUBTOTAL(9,K9:K1048576)</f>
        <v>32</v>
      </c>
    </row>
    <row r="6" spans="2:11" ht="15.75" thickBot="1" x14ac:dyDescent="0.3">
      <c r="B6" s="30" t="s">
        <v>103</v>
      </c>
      <c r="C6" s="1"/>
      <c r="E6" s="165">
        <f>SUM(E5:F5)</f>
        <v>69</v>
      </c>
      <c r="F6" s="165"/>
      <c r="G6" s="48">
        <f>SUBTOTAL(9,G9:G1048576)</f>
        <v>37</v>
      </c>
      <c r="H6" s="45">
        <f>SUBTOTAL(9,H9:H1048576)</f>
        <v>0</v>
      </c>
      <c r="I6" s="18">
        <f>SUBTOTAL(9,I9:I1048576)</f>
        <v>0</v>
      </c>
      <c r="J6" s="169"/>
      <c r="K6" s="171"/>
    </row>
    <row r="7" spans="2:11" ht="15.75" thickBot="1" x14ac:dyDescent="0.3">
      <c r="B7" s="22" t="s">
        <v>335</v>
      </c>
      <c r="E7" s="89">
        <f>SUM(J9:J34)</f>
        <v>37</v>
      </c>
      <c r="F7" s="90">
        <f>E7/E6</f>
        <v>0.53623188405797106</v>
      </c>
      <c r="G7" s="10" t="s">
        <v>99</v>
      </c>
      <c r="H7" s="11" t="s">
        <v>100</v>
      </c>
      <c r="I7" s="11" t="s">
        <v>101</v>
      </c>
      <c r="J7" s="83" t="s">
        <v>88</v>
      </c>
      <c r="K7" s="84" t="s">
        <v>331</v>
      </c>
    </row>
    <row r="8" spans="2:11" ht="24.75" customHeight="1" thickBot="1" x14ac:dyDescent="0.3">
      <c r="B8" s="5" t="s">
        <v>0</v>
      </c>
      <c r="C8" s="5" t="s">
        <v>2</v>
      </c>
      <c r="D8" s="5" t="s">
        <v>1</v>
      </c>
      <c r="E8" s="5" t="s">
        <v>127</v>
      </c>
      <c r="F8" s="5" t="s">
        <v>128</v>
      </c>
      <c r="G8" s="12" t="s">
        <v>98</v>
      </c>
      <c r="H8" s="13" t="s">
        <v>102</v>
      </c>
      <c r="I8" s="13" t="s">
        <v>157</v>
      </c>
      <c r="J8" s="75" t="s">
        <v>330</v>
      </c>
      <c r="K8" s="33" t="s">
        <v>332</v>
      </c>
    </row>
    <row r="9" spans="2:11" x14ac:dyDescent="0.25">
      <c r="B9" s="17" t="s">
        <v>31</v>
      </c>
      <c r="C9" s="16" t="s">
        <v>153</v>
      </c>
      <c r="D9" s="17" t="s">
        <v>35</v>
      </c>
      <c r="E9" s="16">
        <v>1</v>
      </c>
      <c r="F9" s="16">
        <v>0</v>
      </c>
      <c r="G9" s="2">
        <v>1</v>
      </c>
      <c r="H9" s="4"/>
      <c r="I9" s="42"/>
      <c r="J9" s="78">
        <f t="shared" ref="J9:J34" si="0">SUM(G9:I9)</f>
        <v>1</v>
      </c>
      <c r="K9" s="79">
        <f t="shared" ref="K9:K34" si="1">(SUM(E9:F9)-J9)</f>
        <v>0</v>
      </c>
    </row>
    <row r="10" spans="2:11" x14ac:dyDescent="0.25">
      <c r="B10" s="17" t="s">
        <v>31</v>
      </c>
      <c r="C10" s="16" t="s">
        <v>89</v>
      </c>
      <c r="D10" s="17" t="s">
        <v>36</v>
      </c>
      <c r="E10" s="16">
        <v>7</v>
      </c>
      <c r="F10" s="16">
        <v>0</v>
      </c>
      <c r="G10" s="2">
        <v>4</v>
      </c>
      <c r="H10" s="4"/>
      <c r="I10" s="42"/>
      <c r="J10" s="78">
        <f t="shared" si="0"/>
        <v>4</v>
      </c>
      <c r="K10" s="79">
        <f t="shared" si="1"/>
        <v>3</v>
      </c>
    </row>
    <row r="11" spans="2:11" x14ac:dyDescent="0.25">
      <c r="B11" s="17" t="s">
        <v>31</v>
      </c>
      <c r="C11" s="16" t="s">
        <v>173</v>
      </c>
      <c r="D11" s="17" t="s">
        <v>159</v>
      </c>
      <c r="E11" s="16">
        <v>10</v>
      </c>
      <c r="F11" s="16">
        <v>0</v>
      </c>
      <c r="G11" s="2">
        <v>10</v>
      </c>
      <c r="H11" s="4"/>
      <c r="I11" s="42"/>
      <c r="J11" s="78">
        <f t="shared" si="0"/>
        <v>10</v>
      </c>
      <c r="K11" s="79">
        <f t="shared" si="1"/>
        <v>0</v>
      </c>
    </row>
    <row r="12" spans="2:11" x14ac:dyDescent="0.25">
      <c r="B12" s="17" t="s">
        <v>31</v>
      </c>
      <c r="C12" s="16" t="s">
        <v>174</v>
      </c>
      <c r="D12" s="17" t="s">
        <v>160</v>
      </c>
      <c r="E12" s="16">
        <v>1</v>
      </c>
      <c r="F12" s="16">
        <v>0</v>
      </c>
      <c r="G12" s="2">
        <v>0</v>
      </c>
      <c r="H12" s="4"/>
      <c r="I12" s="42"/>
      <c r="J12" s="78">
        <f t="shared" si="0"/>
        <v>0</v>
      </c>
      <c r="K12" s="79">
        <f t="shared" si="1"/>
        <v>1</v>
      </c>
    </row>
    <row r="13" spans="2:11" x14ac:dyDescent="0.25">
      <c r="B13" s="17" t="s">
        <v>31</v>
      </c>
      <c r="C13" s="16" t="s">
        <v>148</v>
      </c>
      <c r="D13" s="17" t="s">
        <v>44</v>
      </c>
      <c r="E13" s="16">
        <v>1</v>
      </c>
      <c r="F13" s="16">
        <v>0</v>
      </c>
      <c r="G13" s="2">
        <v>0</v>
      </c>
      <c r="H13" s="4"/>
      <c r="I13" s="42"/>
      <c r="J13" s="78">
        <f t="shared" si="0"/>
        <v>0</v>
      </c>
      <c r="K13" s="79">
        <f t="shared" si="1"/>
        <v>1</v>
      </c>
    </row>
    <row r="14" spans="2:11" x14ac:dyDescent="0.25">
      <c r="B14" s="17" t="s">
        <v>31</v>
      </c>
      <c r="C14" s="16" t="s">
        <v>90</v>
      </c>
      <c r="D14" s="17" t="s">
        <v>46</v>
      </c>
      <c r="E14" s="16">
        <v>10</v>
      </c>
      <c r="F14" s="16">
        <v>0</v>
      </c>
      <c r="G14" s="2">
        <v>2</v>
      </c>
      <c r="H14" s="4"/>
      <c r="I14" s="42"/>
      <c r="J14" s="78">
        <f t="shared" si="0"/>
        <v>2</v>
      </c>
      <c r="K14" s="79">
        <f t="shared" si="1"/>
        <v>8</v>
      </c>
    </row>
    <row r="15" spans="2:11" x14ac:dyDescent="0.25">
      <c r="B15" s="17" t="s">
        <v>31</v>
      </c>
      <c r="C15" s="16" t="s">
        <v>146</v>
      </c>
      <c r="D15" s="17" t="s">
        <v>48</v>
      </c>
      <c r="E15" s="16">
        <v>1</v>
      </c>
      <c r="F15" s="16">
        <v>0</v>
      </c>
      <c r="G15" s="2">
        <v>1</v>
      </c>
      <c r="H15" s="4"/>
      <c r="I15" s="42"/>
      <c r="J15" s="78">
        <f t="shared" si="0"/>
        <v>1</v>
      </c>
      <c r="K15" s="79">
        <f t="shared" si="1"/>
        <v>0</v>
      </c>
    </row>
    <row r="16" spans="2:11" x14ac:dyDescent="0.25">
      <c r="B16" s="17" t="s">
        <v>31</v>
      </c>
      <c r="C16" s="16" t="s">
        <v>113</v>
      </c>
      <c r="D16" s="17" t="s">
        <v>52</v>
      </c>
      <c r="E16" s="16">
        <v>2</v>
      </c>
      <c r="F16" s="16">
        <v>0</v>
      </c>
      <c r="G16" s="2">
        <v>0</v>
      </c>
      <c r="H16" s="4"/>
      <c r="I16" s="42"/>
      <c r="J16" s="78">
        <f t="shared" si="0"/>
        <v>0</v>
      </c>
      <c r="K16" s="79">
        <f t="shared" si="1"/>
        <v>2</v>
      </c>
    </row>
    <row r="17" spans="2:11" x14ac:dyDescent="0.25">
      <c r="B17" s="17" t="s">
        <v>31</v>
      </c>
      <c r="C17" s="16" t="s">
        <v>144</v>
      </c>
      <c r="D17" s="17" t="s">
        <v>53</v>
      </c>
      <c r="E17" s="16">
        <v>3</v>
      </c>
      <c r="F17" s="16">
        <v>0</v>
      </c>
      <c r="G17" s="2">
        <v>2</v>
      </c>
      <c r="H17" s="4"/>
      <c r="I17" s="42"/>
      <c r="J17" s="78">
        <f t="shared" si="0"/>
        <v>2</v>
      </c>
      <c r="K17" s="79">
        <f t="shared" si="1"/>
        <v>1</v>
      </c>
    </row>
    <row r="18" spans="2:11" x14ac:dyDescent="0.25">
      <c r="B18" s="17" t="s">
        <v>31</v>
      </c>
      <c r="C18" s="16" t="s">
        <v>175</v>
      </c>
      <c r="D18" s="17" t="s">
        <v>161</v>
      </c>
      <c r="E18" s="16">
        <v>4</v>
      </c>
      <c r="F18" s="16">
        <v>0</v>
      </c>
      <c r="G18" s="2">
        <v>3</v>
      </c>
      <c r="H18" s="4"/>
      <c r="I18" s="42"/>
      <c r="J18" s="78">
        <f t="shared" si="0"/>
        <v>3</v>
      </c>
      <c r="K18" s="79">
        <f t="shared" si="1"/>
        <v>1</v>
      </c>
    </row>
    <row r="19" spans="2:11" x14ac:dyDescent="0.25">
      <c r="B19" s="17" t="s">
        <v>31</v>
      </c>
      <c r="C19" s="16" t="s">
        <v>176</v>
      </c>
      <c r="D19" s="17" t="s">
        <v>162</v>
      </c>
      <c r="E19" s="16">
        <v>2</v>
      </c>
      <c r="F19" s="16">
        <v>0</v>
      </c>
      <c r="G19" s="2">
        <v>0</v>
      </c>
      <c r="H19" s="4"/>
      <c r="I19" s="42"/>
      <c r="J19" s="78">
        <f t="shared" si="0"/>
        <v>0</v>
      </c>
      <c r="K19" s="79">
        <f t="shared" si="1"/>
        <v>2</v>
      </c>
    </row>
    <row r="20" spans="2:11" x14ac:dyDescent="0.25">
      <c r="B20" s="17" t="s">
        <v>31</v>
      </c>
      <c r="C20" s="16" t="s">
        <v>91</v>
      </c>
      <c r="D20" s="17" t="s">
        <v>57</v>
      </c>
      <c r="E20" s="16">
        <v>1</v>
      </c>
      <c r="F20" s="16">
        <v>0</v>
      </c>
      <c r="G20" s="2">
        <v>1</v>
      </c>
      <c r="H20" s="4"/>
      <c r="I20" s="42"/>
      <c r="J20" s="78">
        <f t="shared" si="0"/>
        <v>1</v>
      </c>
      <c r="K20" s="79">
        <f t="shared" si="1"/>
        <v>0</v>
      </c>
    </row>
    <row r="21" spans="2:11" x14ac:dyDescent="0.25">
      <c r="B21" s="17" t="s">
        <v>31</v>
      </c>
      <c r="C21" s="16" t="s">
        <v>177</v>
      </c>
      <c r="D21" s="17" t="s">
        <v>163</v>
      </c>
      <c r="E21" s="16">
        <v>1</v>
      </c>
      <c r="F21" s="16">
        <v>0</v>
      </c>
      <c r="G21" s="2">
        <v>1</v>
      </c>
      <c r="H21" s="4"/>
      <c r="I21" s="42"/>
      <c r="J21" s="78">
        <f t="shared" si="0"/>
        <v>1</v>
      </c>
      <c r="K21" s="79">
        <f t="shared" si="1"/>
        <v>0</v>
      </c>
    </row>
    <row r="22" spans="2:11" x14ac:dyDescent="0.25">
      <c r="B22" s="17" t="s">
        <v>31</v>
      </c>
      <c r="C22" s="16" t="s">
        <v>178</v>
      </c>
      <c r="D22" s="17" t="s">
        <v>164</v>
      </c>
      <c r="E22" s="16">
        <v>2</v>
      </c>
      <c r="F22" s="16">
        <v>0</v>
      </c>
      <c r="G22" s="2">
        <v>1</v>
      </c>
      <c r="H22" s="4"/>
      <c r="I22" s="42"/>
      <c r="J22" s="78">
        <f t="shared" si="0"/>
        <v>1</v>
      </c>
      <c r="K22" s="79">
        <f t="shared" si="1"/>
        <v>1</v>
      </c>
    </row>
    <row r="23" spans="2:11" x14ac:dyDescent="0.25">
      <c r="B23" s="17" t="s">
        <v>31</v>
      </c>
      <c r="C23" s="16" t="s">
        <v>179</v>
      </c>
      <c r="D23" s="17" t="s">
        <v>165</v>
      </c>
      <c r="E23" s="16">
        <v>1</v>
      </c>
      <c r="F23" s="16">
        <v>0</v>
      </c>
      <c r="G23" s="2">
        <v>0</v>
      </c>
      <c r="H23" s="4"/>
      <c r="I23" s="42"/>
      <c r="J23" s="78">
        <f t="shared" si="0"/>
        <v>0</v>
      </c>
      <c r="K23" s="79">
        <f t="shared" si="1"/>
        <v>1</v>
      </c>
    </row>
    <row r="24" spans="2:11" x14ac:dyDescent="0.25">
      <c r="B24" s="17" t="s">
        <v>31</v>
      </c>
      <c r="C24" s="16" t="s">
        <v>180</v>
      </c>
      <c r="D24" s="17" t="s">
        <v>166</v>
      </c>
      <c r="E24" s="16">
        <v>1</v>
      </c>
      <c r="F24" s="16">
        <v>0</v>
      </c>
      <c r="G24" s="2">
        <v>1</v>
      </c>
      <c r="H24" s="4"/>
      <c r="I24" s="42"/>
      <c r="J24" s="78">
        <f t="shared" si="0"/>
        <v>1</v>
      </c>
      <c r="K24" s="79">
        <f t="shared" si="1"/>
        <v>0</v>
      </c>
    </row>
    <row r="25" spans="2:11" x14ac:dyDescent="0.25">
      <c r="B25" s="17" t="s">
        <v>31</v>
      </c>
      <c r="C25" s="16" t="s">
        <v>181</v>
      </c>
      <c r="D25" s="17" t="s">
        <v>167</v>
      </c>
      <c r="E25" s="16">
        <v>2</v>
      </c>
      <c r="F25" s="16">
        <v>0</v>
      </c>
      <c r="G25" s="2">
        <v>1</v>
      </c>
      <c r="H25" s="4"/>
      <c r="I25" s="42"/>
      <c r="J25" s="78">
        <f t="shared" si="0"/>
        <v>1</v>
      </c>
      <c r="K25" s="79">
        <f t="shared" si="1"/>
        <v>1</v>
      </c>
    </row>
    <row r="26" spans="2:11" x14ac:dyDescent="0.25">
      <c r="B26" s="17" t="s">
        <v>31</v>
      </c>
      <c r="C26" s="16" t="s">
        <v>182</v>
      </c>
      <c r="D26" s="17" t="s">
        <v>168</v>
      </c>
      <c r="E26" s="16">
        <v>7</v>
      </c>
      <c r="F26" s="16">
        <v>0</v>
      </c>
      <c r="G26" s="2">
        <v>4</v>
      </c>
      <c r="H26" s="4"/>
      <c r="I26" s="42"/>
      <c r="J26" s="78">
        <f t="shared" si="0"/>
        <v>4</v>
      </c>
      <c r="K26" s="79">
        <f t="shared" si="1"/>
        <v>3</v>
      </c>
    </row>
    <row r="27" spans="2:11" x14ac:dyDescent="0.25">
      <c r="B27" s="17" t="s">
        <v>31</v>
      </c>
      <c r="C27" s="16" t="s">
        <v>183</v>
      </c>
      <c r="D27" s="17" t="s">
        <v>18</v>
      </c>
      <c r="E27" s="16">
        <v>1</v>
      </c>
      <c r="F27" s="16">
        <v>0</v>
      </c>
      <c r="G27" s="2">
        <v>0</v>
      </c>
      <c r="H27" s="4"/>
      <c r="I27" s="42"/>
      <c r="J27" s="78">
        <f t="shared" si="0"/>
        <v>0</v>
      </c>
      <c r="K27" s="79">
        <f t="shared" si="1"/>
        <v>1</v>
      </c>
    </row>
    <row r="28" spans="2:11" x14ac:dyDescent="0.25">
      <c r="B28" s="17" t="s">
        <v>31</v>
      </c>
      <c r="C28" s="16" t="s">
        <v>121</v>
      </c>
      <c r="D28" s="17" t="s">
        <v>72</v>
      </c>
      <c r="E28" s="16">
        <v>2</v>
      </c>
      <c r="F28" s="16">
        <v>0</v>
      </c>
      <c r="G28" s="2">
        <v>2</v>
      </c>
      <c r="H28" s="4"/>
      <c r="I28" s="42"/>
      <c r="J28" s="78">
        <f t="shared" si="0"/>
        <v>2</v>
      </c>
      <c r="K28" s="79">
        <f t="shared" si="1"/>
        <v>0</v>
      </c>
    </row>
    <row r="29" spans="2:11" x14ac:dyDescent="0.25">
      <c r="B29" s="17" t="s">
        <v>31</v>
      </c>
      <c r="C29" s="16" t="s">
        <v>184</v>
      </c>
      <c r="D29" s="17" t="s">
        <v>169</v>
      </c>
      <c r="E29" s="16">
        <v>1</v>
      </c>
      <c r="F29" s="16">
        <v>0</v>
      </c>
      <c r="G29" s="2">
        <v>1</v>
      </c>
      <c r="H29" s="4"/>
      <c r="I29" s="42"/>
      <c r="J29" s="78">
        <f t="shared" si="0"/>
        <v>1</v>
      </c>
      <c r="K29" s="79">
        <f t="shared" si="1"/>
        <v>0</v>
      </c>
    </row>
    <row r="30" spans="2:11" x14ac:dyDescent="0.25">
      <c r="B30" s="17" t="s">
        <v>31</v>
      </c>
      <c r="C30" s="16" t="s">
        <v>122</v>
      </c>
      <c r="D30" s="17" t="s">
        <v>73</v>
      </c>
      <c r="E30" s="16">
        <v>3</v>
      </c>
      <c r="F30" s="16">
        <v>0</v>
      </c>
      <c r="G30" s="2">
        <v>0</v>
      </c>
      <c r="H30" s="4"/>
      <c r="I30" s="42"/>
      <c r="J30" s="78">
        <f t="shared" si="0"/>
        <v>0</v>
      </c>
      <c r="K30" s="79">
        <f t="shared" si="1"/>
        <v>3</v>
      </c>
    </row>
    <row r="31" spans="2:11" x14ac:dyDescent="0.25">
      <c r="B31" s="17" t="s">
        <v>31</v>
      </c>
      <c r="C31" s="16" t="s">
        <v>185</v>
      </c>
      <c r="D31" s="17" t="s">
        <v>170</v>
      </c>
      <c r="E31" s="16">
        <v>1</v>
      </c>
      <c r="F31" s="16">
        <v>0</v>
      </c>
      <c r="G31" s="2">
        <v>1</v>
      </c>
      <c r="H31" s="4"/>
      <c r="I31" s="42"/>
      <c r="J31" s="78">
        <f t="shared" si="0"/>
        <v>1</v>
      </c>
      <c r="K31" s="79">
        <f t="shared" si="1"/>
        <v>0</v>
      </c>
    </row>
    <row r="32" spans="2:11" x14ac:dyDescent="0.25">
      <c r="B32" s="17" t="s">
        <v>31</v>
      </c>
      <c r="C32" s="16" t="s">
        <v>186</v>
      </c>
      <c r="D32" s="17" t="s">
        <v>171</v>
      </c>
      <c r="E32" s="16">
        <v>2</v>
      </c>
      <c r="F32" s="16">
        <v>0</v>
      </c>
      <c r="G32" s="2">
        <v>0</v>
      </c>
      <c r="H32" s="4"/>
      <c r="I32" s="42"/>
      <c r="J32" s="78">
        <f t="shared" si="0"/>
        <v>0</v>
      </c>
      <c r="K32" s="79">
        <f t="shared" si="1"/>
        <v>2</v>
      </c>
    </row>
    <row r="33" spans="2:11" x14ac:dyDescent="0.25">
      <c r="B33" s="17" t="s">
        <v>31</v>
      </c>
      <c r="C33" s="16" t="s">
        <v>187</v>
      </c>
      <c r="D33" s="17" t="s">
        <v>172</v>
      </c>
      <c r="E33" s="16">
        <v>1</v>
      </c>
      <c r="F33" s="16">
        <v>0</v>
      </c>
      <c r="G33" s="2">
        <v>0</v>
      </c>
      <c r="H33" s="4"/>
      <c r="I33" s="42"/>
      <c r="J33" s="78">
        <f t="shared" si="0"/>
        <v>0</v>
      </c>
      <c r="K33" s="79">
        <f t="shared" si="1"/>
        <v>1</v>
      </c>
    </row>
    <row r="34" spans="2:11" x14ac:dyDescent="0.25">
      <c r="B34" s="17" t="s">
        <v>31</v>
      </c>
      <c r="C34" s="16" t="s">
        <v>131</v>
      </c>
      <c r="D34" s="17" t="s">
        <v>30</v>
      </c>
      <c r="E34" s="16">
        <v>1</v>
      </c>
      <c r="F34" s="16">
        <v>0</v>
      </c>
      <c r="G34" s="2">
        <v>1</v>
      </c>
      <c r="H34" s="4"/>
      <c r="I34" s="42"/>
      <c r="J34" s="78">
        <f t="shared" si="0"/>
        <v>1</v>
      </c>
      <c r="K34" s="79">
        <f t="shared" si="1"/>
        <v>0</v>
      </c>
    </row>
  </sheetData>
  <autoFilter ref="B8:K34">
    <sortState ref="B9:K714">
      <sortCondition ref="B9:B714"/>
      <sortCondition ref="D9:D714"/>
    </sortState>
  </autoFilter>
  <mergeCells count="5">
    <mergeCell ref="G1:H1"/>
    <mergeCell ref="E6:F6"/>
    <mergeCell ref="G4:K4"/>
    <mergeCell ref="J5:J6"/>
    <mergeCell ref="K5:K6"/>
  </mergeCells>
  <hyperlinks>
    <hyperlink ref="G1:H1" location="MENU!A1" display="Voltar ao Menu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B1:J19"/>
  <sheetViews>
    <sheetView showGridLines="0" workbookViewId="0">
      <selection activeCell="B25" sqref="B25"/>
    </sheetView>
  </sheetViews>
  <sheetFormatPr defaultRowHeight="15" x14ac:dyDescent="0.25"/>
  <cols>
    <col min="2" max="2" width="11.42578125" style="3" bestFit="1" customWidth="1"/>
    <col min="3" max="3" width="11.42578125" style="3" customWidth="1"/>
    <col min="4" max="4" width="30" style="3" customWidth="1"/>
    <col min="5" max="5" width="11.140625" style="3" customWidth="1"/>
    <col min="6" max="8" width="24.42578125" customWidth="1"/>
    <col min="9" max="10" width="16" style="1" customWidth="1"/>
  </cols>
  <sheetData>
    <row r="1" spans="2:10" x14ac:dyDescent="0.25">
      <c r="F1" s="164" t="s">
        <v>976</v>
      </c>
      <c r="G1" s="164"/>
    </row>
    <row r="2" spans="2:10" ht="15.75" x14ac:dyDescent="0.25">
      <c r="B2" s="8" t="s">
        <v>188</v>
      </c>
      <c r="C2" s="8"/>
      <c r="D2"/>
      <c r="E2"/>
      <c r="F2" s="7"/>
      <c r="G2" s="7"/>
      <c r="H2" s="7"/>
      <c r="I2" s="74"/>
    </row>
    <row r="3" spans="2:10" ht="15.75" thickBot="1" x14ac:dyDescent="0.3">
      <c r="D3" s="1"/>
      <c r="E3" s="1"/>
    </row>
    <row r="4" spans="2:10" x14ac:dyDescent="0.25">
      <c r="B4" s="21" t="s">
        <v>126</v>
      </c>
      <c r="C4" s="21"/>
      <c r="D4" s="15"/>
      <c r="E4" s="15" t="s">
        <v>129</v>
      </c>
      <c r="F4" s="166" t="s">
        <v>324</v>
      </c>
      <c r="G4" s="167"/>
      <c r="H4" s="167"/>
      <c r="I4" s="167"/>
      <c r="J4" s="168"/>
    </row>
    <row r="5" spans="2:10" x14ac:dyDescent="0.25">
      <c r="B5" s="30" t="s">
        <v>325</v>
      </c>
      <c r="E5" s="55">
        <f>SUM(E9:E19)</f>
        <v>50</v>
      </c>
      <c r="F5" s="50" t="s">
        <v>105</v>
      </c>
      <c r="G5" s="51"/>
      <c r="H5" s="51"/>
      <c r="I5" s="169">
        <f>SUBTOTAL(9,I9:I1048576)</f>
        <v>26</v>
      </c>
      <c r="J5" s="171">
        <f>SUBTOTAL(9,J9:J1048576)</f>
        <v>24</v>
      </c>
    </row>
    <row r="6" spans="2:10" ht="15.75" thickBot="1" x14ac:dyDescent="0.3">
      <c r="B6" s="30" t="s">
        <v>329</v>
      </c>
      <c r="E6" s="98">
        <f>SUM(I9:I19)</f>
        <v>26</v>
      </c>
      <c r="F6" s="52">
        <f>SUBTOTAL(9,F9:F1048576)</f>
        <v>26</v>
      </c>
      <c r="G6" s="53">
        <f>SUBTOTAL(9,G9:G1048576)</f>
        <v>0</v>
      </c>
      <c r="H6" s="47">
        <f>SUBTOTAL(9,H9:H1048576)</f>
        <v>0</v>
      </c>
      <c r="I6" s="170"/>
      <c r="J6" s="172"/>
    </row>
    <row r="7" spans="2:10" ht="15.75" customHeight="1" thickBot="1" x14ac:dyDescent="0.3">
      <c r="B7" s="22" t="s">
        <v>334</v>
      </c>
      <c r="E7" s="90">
        <f>E6/E5</f>
        <v>0.52</v>
      </c>
      <c r="F7" s="10" t="s">
        <v>99</v>
      </c>
      <c r="G7" s="11" t="s">
        <v>100</v>
      </c>
      <c r="H7" s="11" t="s">
        <v>101</v>
      </c>
      <c r="I7" s="83" t="s">
        <v>88</v>
      </c>
      <c r="J7" s="84" t="s">
        <v>331</v>
      </c>
    </row>
    <row r="8" spans="2:10" ht="24.75" customHeight="1" thickBot="1" x14ac:dyDescent="0.3">
      <c r="B8" s="5" t="s">
        <v>0</v>
      </c>
      <c r="C8" s="5" t="s">
        <v>2</v>
      </c>
      <c r="D8" s="5" t="s">
        <v>1</v>
      </c>
      <c r="E8" s="5" t="s">
        <v>127</v>
      </c>
      <c r="F8" s="12" t="s">
        <v>98</v>
      </c>
      <c r="G8" s="13" t="s">
        <v>102</v>
      </c>
      <c r="H8" s="13" t="s">
        <v>157</v>
      </c>
      <c r="I8" s="75" t="s">
        <v>330</v>
      </c>
      <c r="J8" s="33" t="s">
        <v>332</v>
      </c>
    </row>
    <row r="9" spans="2:10" x14ac:dyDescent="0.25">
      <c r="B9" s="17" t="s">
        <v>31</v>
      </c>
      <c r="C9" s="16" t="s">
        <v>106</v>
      </c>
      <c r="D9" s="17" t="s">
        <v>33</v>
      </c>
      <c r="E9" s="16">
        <v>6</v>
      </c>
      <c r="F9" s="2">
        <v>6</v>
      </c>
      <c r="G9" s="4"/>
      <c r="H9" s="42"/>
      <c r="I9" s="78">
        <f t="shared" ref="I9:I19" si="0">SUM(F9:H9)</f>
        <v>6</v>
      </c>
      <c r="J9" s="88">
        <f t="shared" ref="J9:J19" si="1">(SUM(E9:E9)-I9)</f>
        <v>0</v>
      </c>
    </row>
    <row r="10" spans="2:10" x14ac:dyDescent="0.25">
      <c r="B10" s="17" t="s">
        <v>31</v>
      </c>
      <c r="C10" s="16" t="s">
        <v>194</v>
      </c>
      <c r="D10" s="17" t="s">
        <v>189</v>
      </c>
      <c r="E10" s="16">
        <v>2</v>
      </c>
      <c r="F10" s="2">
        <v>2</v>
      </c>
      <c r="G10" s="4"/>
      <c r="H10" s="42"/>
      <c r="I10" s="78">
        <f t="shared" si="0"/>
        <v>2</v>
      </c>
      <c r="J10" s="88">
        <f t="shared" si="1"/>
        <v>0</v>
      </c>
    </row>
    <row r="11" spans="2:10" x14ac:dyDescent="0.25">
      <c r="B11" s="17" t="s">
        <v>31</v>
      </c>
      <c r="C11" s="16" t="s">
        <v>89</v>
      </c>
      <c r="D11" s="17" t="s">
        <v>36</v>
      </c>
      <c r="E11" s="16">
        <v>3</v>
      </c>
      <c r="F11" s="2">
        <v>0</v>
      </c>
      <c r="G11" s="4"/>
      <c r="H11" s="42"/>
      <c r="I11" s="78">
        <f t="shared" si="0"/>
        <v>0</v>
      </c>
      <c r="J11" s="88">
        <f t="shared" si="1"/>
        <v>3</v>
      </c>
    </row>
    <row r="12" spans="2:10" x14ac:dyDescent="0.25">
      <c r="B12" s="17" t="s">
        <v>31</v>
      </c>
      <c r="C12" s="16" t="s">
        <v>173</v>
      </c>
      <c r="D12" s="17" t="s">
        <v>159</v>
      </c>
      <c r="E12" s="16">
        <v>24</v>
      </c>
      <c r="F12" s="2">
        <v>11</v>
      </c>
      <c r="G12" s="4"/>
      <c r="H12" s="42"/>
      <c r="I12" s="78">
        <f t="shared" si="0"/>
        <v>11</v>
      </c>
      <c r="J12" s="88">
        <f t="shared" si="1"/>
        <v>13</v>
      </c>
    </row>
    <row r="13" spans="2:10" x14ac:dyDescent="0.25">
      <c r="B13" s="17" t="s">
        <v>31</v>
      </c>
      <c r="C13" s="16" t="s">
        <v>195</v>
      </c>
      <c r="D13" s="17" t="s">
        <v>190</v>
      </c>
      <c r="E13" s="16">
        <v>1</v>
      </c>
      <c r="F13" s="2">
        <v>0</v>
      </c>
      <c r="G13" s="4"/>
      <c r="H13" s="42"/>
      <c r="I13" s="78">
        <f t="shared" si="0"/>
        <v>0</v>
      </c>
      <c r="J13" s="88">
        <f t="shared" si="1"/>
        <v>1</v>
      </c>
    </row>
    <row r="14" spans="2:10" x14ac:dyDescent="0.25">
      <c r="B14" s="17" t="s">
        <v>31</v>
      </c>
      <c r="C14" s="16" t="s">
        <v>196</v>
      </c>
      <c r="D14" s="17" t="s">
        <v>191</v>
      </c>
      <c r="E14" s="16">
        <v>1</v>
      </c>
      <c r="F14" s="2">
        <v>1</v>
      </c>
      <c r="G14" s="4"/>
      <c r="H14" s="42"/>
      <c r="I14" s="78">
        <f t="shared" si="0"/>
        <v>1</v>
      </c>
      <c r="J14" s="88">
        <f t="shared" si="1"/>
        <v>0</v>
      </c>
    </row>
    <row r="15" spans="2:10" x14ac:dyDescent="0.25">
      <c r="B15" s="17" t="s">
        <v>31</v>
      </c>
      <c r="C15" s="16" t="s">
        <v>176</v>
      </c>
      <c r="D15" s="17" t="s">
        <v>162</v>
      </c>
      <c r="E15" s="16">
        <v>3</v>
      </c>
      <c r="F15" s="2">
        <v>0</v>
      </c>
      <c r="G15" s="4"/>
      <c r="H15" s="42"/>
      <c r="I15" s="78">
        <f t="shared" si="0"/>
        <v>0</v>
      </c>
      <c r="J15" s="88">
        <f t="shared" si="1"/>
        <v>3</v>
      </c>
    </row>
    <row r="16" spans="2:10" x14ac:dyDescent="0.25">
      <c r="B16" s="17" t="s">
        <v>31</v>
      </c>
      <c r="C16" s="16" t="s">
        <v>197</v>
      </c>
      <c r="D16" s="17" t="s">
        <v>192</v>
      </c>
      <c r="E16" s="16">
        <v>2</v>
      </c>
      <c r="F16" s="2">
        <v>1</v>
      </c>
      <c r="G16" s="4"/>
      <c r="H16" s="42"/>
      <c r="I16" s="78">
        <f t="shared" si="0"/>
        <v>1</v>
      </c>
      <c r="J16" s="88">
        <f t="shared" si="1"/>
        <v>1</v>
      </c>
    </row>
    <row r="17" spans="2:10" x14ac:dyDescent="0.25">
      <c r="B17" s="17" t="s">
        <v>31</v>
      </c>
      <c r="C17" s="16" t="s">
        <v>179</v>
      </c>
      <c r="D17" s="17" t="s">
        <v>165</v>
      </c>
      <c r="E17" s="16">
        <v>2</v>
      </c>
      <c r="F17" s="2">
        <v>0</v>
      </c>
      <c r="G17" s="4"/>
      <c r="H17" s="42"/>
      <c r="I17" s="78">
        <f t="shared" si="0"/>
        <v>0</v>
      </c>
      <c r="J17" s="88">
        <f t="shared" si="1"/>
        <v>2</v>
      </c>
    </row>
    <row r="18" spans="2:10" x14ac:dyDescent="0.25">
      <c r="B18" s="17" t="s">
        <v>31</v>
      </c>
      <c r="C18" s="16" t="s">
        <v>198</v>
      </c>
      <c r="D18" s="17" t="s">
        <v>193</v>
      </c>
      <c r="E18" s="16">
        <v>2</v>
      </c>
      <c r="F18" s="2">
        <v>2</v>
      </c>
      <c r="G18" s="4"/>
      <c r="H18" s="42"/>
      <c r="I18" s="78">
        <f t="shared" si="0"/>
        <v>2</v>
      </c>
      <c r="J18" s="88">
        <f t="shared" si="1"/>
        <v>0</v>
      </c>
    </row>
    <row r="19" spans="2:10" x14ac:dyDescent="0.25">
      <c r="B19" s="17" t="s">
        <v>31</v>
      </c>
      <c r="C19" s="16" t="s">
        <v>180</v>
      </c>
      <c r="D19" s="17" t="s">
        <v>166</v>
      </c>
      <c r="E19" s="16">
        <v>4</v>
      </c>
      <c r="F19" s="2">
        <v>3</v>
      </c>
      <c r="G19" s="4"/>
      <c r="H19" s="42"/>
      <c r="I19" s="78">
        <f t="shared" si="0"/>
        <v>3</v>
      </c>
      <c r="J19" s="88">
        <f t="shared" si="1"/>
        <v>1</v>
      </c>
    </row>
  </sheetData>
  <autoFilter ref="B8:J19"/>
  <mergeCells count="4">
    <mergeCell ref="F1:G1"/>
    <mergeCell ref="F4:J4"/>
    <mergeCell ref="I5:I6"/>
    <mergeCell ref="J5:J6"/>
  </mergeCells>
  <hyperlinks>
    <hyperlink ref="F1:G1" location="MENU!A1" display="Voltar ao Menu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B1:M17"/>
  <sheetViews>
    <sheetView showGridLines="0" workbookViewId="0">
      <selection activeCell="D27" sqref="D27"/>
    </sheetView>
  </sheetViews>
  <sheetFormatPr defaultRowHeight="15" x14ac:dyDescent="0.25"/>
  <cols>
    <col min="2" max="3" width="11.42578125" style="3" customWidth="1"/>
    <col min="4" max="4" width="30" style="3" customWidth="1"/>
    <col min="5" max="8" width="11.140625" style="3" customWidth="1"/>
    <col min="9" max="11" width="24.42578125" customWidth="1"/>
    <col min="12" max="13" width="16" style="1" customWidth="1"/>
  </cols>
  <sheetData>
    <row r="1" spans="2:13" x14ac:dyDescent="0.25">
      <c r="I1" s="164" t="s">
        <v>976</v>
      </c>
      <c r="J1" s="164"/>
    </row>
    <row r="2" spans="2:13" ht="15.75" x14ac:dyDescent="0.25">
      <c r="B2" s="8" t="s">
        <v>434</v>
      </c>
      <c r="C2" s="8"/>
      <c r="D2"/>
      <c r="E2"/>
      <c r="F2"/>
      <c r="G2"/>
      <c r="H2"/>
      <c r="I2" s="7"/>
      <c r="J2" s="7"/>
      <c r="K2" s="7"/>
      <c r="L2" s="74"/>
    </row>
    <row r="3" spans="2:13" ht="15.75" thickBot="1" x14ac:dyDescent="0.3">
      <c r="D3" s="1"/>
      <c r="E3" s="1"/>
      <c r="F3" s="1"/>
      <c r="G3" s="1"/>
      <c r="H3" s="1"/>
    </row>
    <row r="4" spans="2:13" x14ac:dyDescent="0.25">
      <c r="B4" s="29" t="s">
        <v>326</v>
      </c>
      <c r="C4" s="29"/>
      <c r="D4" s="133"/>
      <c r="E4" s="133"/>
      <c r="F4" s="133"/>
      <c r="G4" s="133" t="s">
        <v>429</v>
      </c>
      <c r="H4" s="133" t="s">
        <v>129</v>
      </c>
      <c r="I4" s="166" t="s">
        <v>324</v>
      </c>
      <c r="J4" s="167"/>
      <c r="K4" s="167"/>
      <c r="L4" s="167"/>
      <c r="M4" s="168"/>
    </row>
    <row r="5" spans="2:13" x14ac:dyDescent="0.25">
      <c r="B5" s="30" t="s">
        <v>325</v>
      </c>
      <c r="C5" s="30"/>
      <c r="G5" s="70">
        <f>SUM(G9:G17)</f>
        <v>3</v>
      </c>
      <c r="H5" s="70">
        <f>SUM(H9:H17)</f>
        <v>6</v>
      </c>
      <c r="I5" s="38" t="s">
        <v>105</v>
      </c>
      <c r="J5" s="44"/>
      <c r="K5" s="44"/>
      <c r="L5" s="179">
        <f>SUBTOTAL(9,L9:L1048576)</f>
        <v>4</v>
      </c>
      <c r="M5" s="181">
        <f>SUBTOTAL(9,M9:M1048576)</f>
        <v>5</v>
      </c>
    </row>
    <row r="6" spans="2:13" ht="15.75" thickBot="1" x14ac:dyDescent="0.3">
      <c r="B6" s="30" t="s">
        <v>103</v>
      </c>
      <c r="C6" s="30"/>
      <c r="G6" s="71">
        <f>G5+H5</f>
        <v>9</v>
      </c>
      <c r="H6" s="95"/>
      <c r="I6" s="35">
        <f>SUBTOTAL(9,I9:I1048576)</f>
        <v>4</v>
      </c>
      <c r="J6" s="46">
        <f>SUBTOTAL(9,J9:J1048576)</f>
        <v>0</v>
      </c>
      <c r="K6" s="46">
        <f>SUBTOTAL(9,K9:K1048576)</f>
        <v>0</v>
      </c>
      <c r="L6" s="180"/>
      <c r="M6" s="182"/>
    </row>
    <row r="7" spans="2:13" ht="15.75" thickBot="1" x14ac:dyDescent="0.3">
      <c r="B7" s="22" t="s">
        <v>335</v>
      </c>
      <c r="C7" s="22"/>
      <c r="D7" s="20"/>
      <c r="E7" s="20"/>
      <c r="F7" s="20"/>
      <c r="G7" s="96">
        <f>SUM(L9:L17)</f>
        <v>4</v>
      </c>
      <c r="H7" s="97">
        <f>G7/G6</f>
        <v>0.44444444444444442</v>
      </c>
      <c r="I7" s="43" t="s">
        <v>99</v>
      </c>
      <c r="J7" s="32" t="s">
        <v>100</v>
      </c>
      <c r="K7" s="32" t="s">
        <v>101</v>
      </c>
      <c r="L7" s="85" t="s">
        <v>88</v>
      </c>
      <c r="M7" s="86" t="s">
        <v>331</v>
      </c>
    </row>
    <row r="8" spans="2:13" ht="24.75" customHeight="1" thickBot="1" x14ac:dyDescent="0.3">
      <c r="B8" s="5" t="s">
        <v>0</v>
      </c>
      <c r="C8" s="5" t="s">
        <v>2</v>
      </c>
      <c r="D8" s="5" t="s">
        <v>1</v>
      </c>
      <c r="E8" s="5" t="s">
        <v>427</v>
      </c>
      <c r="F8" s="5" t="s">
        <v>428</v>
      </c>
      <c r="G8" s="5" t="s">
        <v>127</v>
      </c>
      <c r="H8" s="5" t="s">
        <v>128</v>
      </c>
      <c r="I8" s="12" t="s">
        <v>98</v>
      </c>
      <c r="J8" s="13" t="s">
        <v>102</v>
      </c>
      <c r="K8" s="13" t="s">
        <v>157</v>
      </c>
      <c r="L8" s="75" t="s">
        <v>332</v>
      </c>
      <c r="M8" s="33" t="s">
        <v>332</v>
      </c>
    </row>
    <row r="9" spans="2:13" x14ac:dyDescent="0.25">
      <c r="B9" s="57" t="s">
        <v>31</v>
      </c>
      <c r="C9" s="57" t="s">
        <v>90</v>
      </c>
      <c r="D9" s="58" t="s">
        <v>46</v>
      </c>
      <c r="E9" s="58" t="s">
        <v>430</v>
      </c>
      <c r="F9" s="64" t="s">
        <v>431</v>
      </c>
      <c r="G9" s="57">
        <v>1</v>
      </c>
      <c r="H9" s="16">
        <v>0</v>
      </c>
      <c r="I9" s="66">
        <v>0</v>
      </c>
      <c r="J9" s="67"/>
      <c r="K9" s="67"/>
      <c r="L9" s="76">
        <f t="shared" ref="L9:L11" si="0">SUM(I9:K9)</f>
        <v>0</v>
      </c>
      <c r="M9" s="77">
        <f t="shared" ref="M9:M11" si="1">(SUM(G9:H9)-L9)</f>
        <v>1</v>
      </c>
    </row>
    <row r="10" spans="2:13" x14ac:dyDescent="0.25">
      <c r="B10" s="63" t="s">
        <v>31</v>
      </c>
      <c r="C10" s="63" t="s">
        <v>90</v>
      </c>
      <c r="D10" s="62" t="s">
        <v>46</v>
      </c>
      <c r="E10" s="62" t="s">
        <v>430</v>
      </c>
      <c r="F10" s="65" t="s">
        <v>432</v>
      </c>
      <c r="G10" s="63">
        <v>1</v>
      </c>
      <c r="H10" s="17">
        <v>0</v>
      </c>
      <c r="I10" s="68">
        <v>1</v>
      </c>
      <c r="J10" s="69"/>
      <c r="K10" s="69"/>
      <c r="L10" s="94">
        <f t="shared" si="0"/>
        <v>1</v>
      </c>
      <c r="M10" s="79">
        <f t="shared" si="1"/>
        <v>0</v>
      </c>
    </row>
    <row r="11" spans="2:13" x14ac:dyDescent="0.25">
      <c r="B11" s="63" t="s">
        <v>31</v>
      </c>
      <c r="C11" s="63" t="s">
        <v>200</v>
      </c>
      <c r="D11" s="62" t="s">
        <v>201</v>
      </c>
      <c r="E11" s="62" t="s">
        <v>430</v>
      </c>
      <c r="F11" s="65" t="s">
        <v>433</v>
      </c>
      <c r="G11" s="63">
        <v>1</v>
      </c>
      <c r="H11" s="17">
        <v>0</v>
      </c>
      <c r="I11" s="68">
        <v>0</v>
      </c>
      <c r="J11" s="69"/>
      <c r="K11" s="69"/>
      <c r="L11" s="94">
        <f t="shared" si="0"/>
        <v>0</v>
      </c>
      <c r="M11" s="79">
        <f t="shared" si="1"/>
        <v>1</v>
      </c>
    </row>
    <row r="12" spans="2:13" x14ac:dyDescent="0.25">
      <c r="B12" s="17" t="s">
        <v>31</v>
      </c>
      <c r="C12" s="63" t="s">
        <v>289</v>
      </c>
      <c r="D12" s="62" t="s">
        <v>852</v>
      </c>
      <c r="E12" s="62" t="s">
        <v>430</v>
      </c>
      <c r="F12" s="65" t="s">
        <v>435</v>
      </c>
      <c r="G12" s="63">
        <v>0</v>
      </c>
      <c r="H12" s="17">
        <v>1</v>
      </c>
      <c r="I12" s="68">
        <v>0</v>
      </c>
      <c r="J12" s="69"/>
      <c r="K12" s="69"/>
      <c r="L12" s="94">
        <f t="shared" ref="L12:L17" si="2">SUM(I12:K12)</f>
        <v>0</v>
      </c>
      <c r="M12" s="79">
        <f t="shared" ref="M12:M17" si="3">(SUM(G12:H12)-L12)</f>
        <v>1</v>
      </c>
    </row>
    <row r="13" spans="2:13" x14ac:dyDescent="0.25">
      <c r="B13" s="17" t="s">
        <v>31</v>
      </c>
      <c r="C13" s="63" t="s">
        <v>147</v>
      </c>
      <c r="D13" s="62" t="s">
        <v>47</v>
      </c>
      <c r="E13" s="62" t="s">
        <v>430</v>
      </c>
      <c r="F13" s="65" t="s">
        <v>436</v>
      </c>
      <c r="G13" s="63">
        <v>0</v>
      </c>
      <c r="H13" s="17">
        <v>1</v>
      </c>
      <c r="I13" s="68">
        <v>0</v>
      </c>
      <c r="J13" s="69"/>
      <c r="K13" s="69"/>
      <c r="L13" s="94">
        <f t="shared" si="2"/>
        <v>0</v>
      </c>
      <c r="M13" s="79">
        <f t="shared" si="3"/>
        <v>1</v>
      </c>
    </row>
    <row r="14" spans="2:13" x14ac:dyDescent="0.25">
      <c r="B14" s="17" t="s">
        <v>31</v>
      </c>
      <c r="C14" s="63" t="s">
        <v>178</v>
      </c>
      <c r="D14" s="62" t="s">
        <v>164</v>
      </c>
      <c r="E14" s="62" t="s">
        <v>430</v>
      </c>
      <c r="F14" s="65" t="s">
        <v>437</v>
      </c>
      <c r="G14" s="63">
        <v>0</v>
      </c>
      <c r="H14" s="17">
        <v>1</v>
      </c>
      <c r="I14" s="68">
        <v>1</v>
      </c>
      <c r="J14" s="69"/>
      <c r="K14" s="69"/>
      <c r="L14" s="94">
        <f t="shared" si="2"/>
        <v>1</v>
      </c>
      <c r="M14" s="79">
        <f t="shared" si="3"/>
        <v>0</v>
      </c>
    </row>
    <row r="15" spans="2:13" x14ac:dyDescent="0.25">
      <c r="B15" s="17" t="s">
        <v>31</v>
      </c>
      <c r="C15" s="63" t="s">
        <v>178</v>
      </c>
      <c r="D15" s="62" t="s">
        <v>164</v>
      </c>
      <c r="E15" s="62" t="s">
        <v>430</v>
      </c>
      <c r="F15" s="65" t="s">
        <v>438</v>
      </c>
      <c r="G15" s="63">
        <v>0</v>
      </c>
      <c r="H15" s="17">
        <v>1</v>
      </c>
      <c r="I15" s="68">
        <v>1</v>
      </c>
      <c r="J15" s="69"/>
      <c r="K15" s="69"/>
      <c r="L15" s="94">
        <f t="shared" si="2"/>
        <v>1</v>
      </c>
      <c r="M15" s="79">
        <f t="shared" si="3"/>
        <v>0</v>
      </c>
    </row>
    <row r="16" spans="2:13" x14ac:dyDescent="0.25">
      <c r="B16" s="17" t="s">
        <v>31</v>
      </c>
      <c r="C16" s="63" t="s">
        <v>182</v>
      </c>
      <c r="D16" s="62" t="s">
        <v>168</v>
      </c>
      <c r="E16" s="62" t="s">
        <v>430</v>
      </c>
      <c r="F16" s="65" t="s">
        <v>439</v>
      </c>
      <c r="G16" s="63">
        <v>0</v>
      </c>
      <c r="H16" s="17">
        <v>1</v>
      </c>
      <c r="I16" s="68">
        <v>0</v>
      </c>
      <c r="J16" s="69"/>
      <c r="K16" s="69"/>
      <c r="L16" s="94">
        <f t="shared" si="2"/>
        <v>0</v>
      </c>
      <c r="M16" s="79">
        <f t="shared" si="3"/>
        <v>1</v>
      </c>
    </row>
    <row r="17" spans="2:13" x14ac:dyDescent="0.25">
      <c r="B17" s="17" t="s">
        <v>31</v>
      </c>
      <c r="C17" s="63" t="s">
        <v>182</v>
      </c>
      <c r="D17" s="62" t="s">
        <v>168</v>
      </c>
      <c r="E17" s="62" t="s">
        <v>430</v>
      </c>
      <c r="F17" s="65" t="s">
        <v>440</v>
      </c>
      <c r="G17" s="63">
        <v>0</v>
      </c>
      <c r="H17" s="17">
        <v>1</v>
      </c>
      <c r="I17" s="68">
        <v>1</v>
      </c>
      <c r="J17" s="69"/>
      <c r="K17" s="69"/>
      <c r="L17" s="94">
        <f t="shared" si="2"/>
        <v>1</v>
      </c>
      <c r="M17" s="79">
        <f t="shared" si="3"/>
        <v>0</v>
      </c>
    </row>
  </sheetData>
  <autoFilter ref="B8:M17"/>
  <mergeCells count="4">
    <mergeCell ref="I1:J1"/>
    <mergeCell ref="I4:M4"/>
    <mergeCell ref="L5:L6"/>
    <mergeCell ref="M5:M6"/>
  </mergeCells>
  <hyperlinks>
    <hyperlink ref="I1:J1" location="MENU!A1" display="Voltar ao Menu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B1:L415"/>
  <sheetViews>
    <sheetView showGridLines="0" workbookViewId="0">
      <selection activeCell="C425" sqref="C425"/>
    </sheetView>
  </sheetViews>
  <sheetFormatPr defaultRowHeight="15" x14ac:dyDescent="0.25"/>
  <cols>
    <col min="2" max="2" width="11.42578125" style="3" bestFit="1" customWidth="1"/>
    <col min="3" max="3" width="11.42578125" style="3" customWidth="1"/>
    <col min="4" max="4" width="30" style="3" customWidth="1"/>
    <col min="5" max="5" width="13.42578125" style="3" customWidth="1"/>
    <col min="6" max="6" width="11.140625" style="3" customWidth="1"/>
    <col min="7" max="7" width="11.140625" customWidth="1"/>
    <col min="8" max="10" width="24.42578125" customWidth="1"/>
    <col min="11" max="12" width="16" style="1" customWidth="1"/>
  </cols>
  <sheetData>
    <row r="1" spans="2:12" x14ac:dyDescent="0.25">
      <c r="H1" s="164" t="s">
        <v>976</v>
      </c>
      <c r="I1" s="164"/>
    </row>
    <row r="2" spans="2:12" ht="15.75" x14ac:dyDescent="0.25">
      <c r="B2" s="8" t="s">
        <v>280</v>
      </c>
      <c r="C2" s="8"/>
      <c r="D2"/>
      <c r="E2"/>
      <c r="F2"/>
      <c r="G2" s="7"/>
      <c r="H2" s="7"/>
      <c r="I2" s="7"/>
      <c r="J2" s="7"/>
      <c r="K2" s="74"/>
    </row>
    <row r="3" spans="2:12" ht="15.75" thickBot="1" x14ac:dyDescent="0.3">
      <c r="D3" s="1"/>
      <c r="E3" s="1"/>
      <c r="F3" s="1"/>
    </row>
    <row r="4" spans="2:12" x14ac:dyDescent="0.25">
      <c r="B4" s="29" t="s">
        <v>326</v>
      </c>
      <c r="C4" s="29"/>
      <c r="D4" s="29"/>
      <c r="E4" s="29"/>
      <c r="F4" s="26" t="s">
        <v>327</v>
      </c>
      <c r="G4" s="26" t="s">
        <v>328</v>
      </c>
      <c r="H4" s="166" t="s">
        <v>336</v>
      </c>
      <c r="I4" s="167"/>
      <c r="J4" s="167"/>
      <c r="K4" s="167"/>
      <c r="L4" s="168"/>
    </row>
    <row r="5" spans="2:12" x14ac:dyDescent="0.25">
      <c r="B5" s="30" t="s">
        <v>961</v>
      </c>
      <c r="C5" s="30"/>
      <c r="F5" s="31">
        <f>SUM(F9:F415)</f>
        <v>407</v>
      </c>
      <c r="G5" s="31">
        <v>0</v>
      </c>
      <c r="H5" s="189">
        <f>SUBTOTAL(9,H9:H1048576)</f>
        <v>399</v>
      </c>
      <c r="I5" s="175">
        <f>SUBTOTAL(9,I9:I1048576)</f>
        <v>0</v>
      </c>
      <c r="J5" s="175">
        <f>SUBTOTAL(9,J9:J1048576)</f>
        <v>0</v>
      </c>
      <c r="K5" s="187">
        <f>SUBTOTAL(9,K9:K1048576)</f>
        <v>399</v>
      </c>
      <c r="L5" s="181">
        <f>SUBTOTAL(9,L9:L1048576)</f>
        <v>8</v>
      </c>
    </row>
    <row r="6" spans="2:12" ht="15.75" thickBot="1" x14ac:dyDescent="0.3">
      <c r="B6" s="22" t="s">
        <v>329</v>
      </c>
      <c r="C6" s="22"/>
      <c r="F6" s="185">
        <f>SUM(K9:K415)</f>
        <v>399</v>
      </c>
      <c r="G6" s="186"/>
      <c r="H6" s="190"/>
      <c r="I6" s="176"/>
      <c r="J6" s="176"/>
      <c r="K6" s="188"/>
      <c r="L6" s="182"/>
    </row>
    <row r="7" spans="2:12" ht="15.75" thickBot="1" x14ac:dyDescent="0.3">
      <c r="B7" s="30" t="s">
        <v>962</v>
      </c>
      <c r="C7" s="30"/>
      <c r="F7" s="183">
        <f>F6/F5</f>
        <v>0.98034398034398029</v>
      </c>
      <c r="G7" s="184"/>
      <c r="H7" s="43" t="s">
        <v>99</v>
      </c>
      <c r="I7" s="32" t="s">
        <v>100</v>
      </c>
      <c r="J7" s="32" t="s">
        <v>101</v>
      </c>
      <c r="K7" s="85" t="s">
        <v>88</v>
      </c>
      <c r="L7" s="86" t="s">
        <v>331</v>
      </c>
    </row>
    <row r="8" spans="2:12" ht="24.75" customHeight="1" thickBot="1" x14ac:dyDescent="0.3">
      <c r="B8" s="5" t="s">
        <v>0</v>
      </c>
      <c r="C8" s="5" t="s">
        <v>2</v>
      </c>
      <c r="D8" s="5" t="s">
        <v>1</v>
      </c>
      <c r="E8" s="5" t="s">
        <v>428</v>
      </c>
      <c r="F8" s="5" t="s">
        <v>127</v>
      </c>
      <c r="G8" s="5" t="s">
        <v>128</v>
      </c>
      <c r="H8" s="12" t="s">
        <v>98</v>
      </c>
      <c r="I8" s="13" t="s">
        <v>102</v>
      </c>
      <c r="J8" s="13" t="s">
        <v>157</v>
      </c>
      <c r="K8" s="75" t="s">
        <v>330</v>
      </c>
      <c r="L8" s="33" t="s">
        <v>332</v>
      </c>
    </row>
    <row r="9" spans="2:12" x14ac:dyDescent="0.25">
      <c r="B9" s="16" t="s">
        <v>31</v>
      </c>
      <c r="C9" s="16" t="s">
        <v>314</v>
      </c>
      <c r="D9" s="16" t="s">
        <v>422</v>
      </c>
      <c r="E9" s="16" t="s">
        <v>513</v>
      </c>
      <c r="F9" s="16">
        <v>1</v>
      </c>
      <c r="G9" s="16"/>
      <c r="H9" s="2">
        <v>1</v>
      </c>
      <c r="I9" s="4"/>
      <c r="J9" s="34"/>
      <c r="K9" s="87">
        <f t="shared" ref="K9" si="0">SUM(H9:J9)</f>
        <v>1</v>
      </c>
      <c r="L9" s="88">
        <f t="shared" ref="L9" si="1">(SUM(F9:G9)-K9)</f>
        <v>0</v>
      </c>
    </row>
    <row r="10" spans="2:12" x14ac:dyDescent="0.25">
      <c r="B10" s="16" t="s">
        <v>31</v>
      </c>
      <c r="C10" s="16" t="s">
        <v>242</v>
      </c>
      <c r="D10" s="16" t="s">
        <v>401</v>
      </c>
      <c r="E10" s="16" t="s">
        <v>514</v>
      </c>
      <c r="F10" s="16">
        <v>1</v>
      </c>
      <c r="G10" s="16"/>
      <c r="H10" s="2">
        <v>1</v>
      </c>
      <c r="I10" s="4"/>
      <c r="J10" s="34"/>
      <c r="K10" s="87">
        <f t="shared" ref="K10:K73" si="2">SUM(H10:J10)</f>
        <v>1</v>
      </c>
      <c r="L10" s="88">
        <f t="shared" ref="L10:L73" si="3">(SUM(F10:G10)-K10)</f>
        <v>0</v>
      </c>
    </row>
    <row r="11" spans="2:12" x14ac:dyDescent="0.25">
      <c r="B11" s="16" t="s">
        <v>31</v>
      </c>
      <c r="C11" s="16" t="s">
        <v>276</v>
      </c>
      <c r="D11" s="16" t="s">
        <v>415</v>
      </c>
      <c r="E11" s="16" t="s">
        <v>515</v>
      </c>
      <c r="F11" s="16">
        <v>1</v>
      </c>
      <c r="G11" s="16"/>
      <c r="H11" s="2">
        <v>1</v>
      </c>
      <c r="I11" s="4"/>
      <c r="J11" s="34"/>
      <c r="K11" s="87">
        <f t="shared" si="2"/>
        <v>1</v>
      </c>
      <c r="L11" s="88">
        <f t="shared" si="3"/>
        <v>0</v>
      </c>
    </row>
    <row r="12" spans="2:12" x14ac:dyDescent="0.25">
      <c r="B12" s="16" t="s">
        <v>31</v>
      </c>
      <c r="C12" s="16" t="s">
        <v>276</v>
      </c>
      <c r="D12" s="16" t="s">
        <v>415</v>
      </c>
      <c r="E12" s="16" t="s">
        <v>516</v>
      </c>
      <c r="F12" s="16">
        <v>1</v>
      </c>
      <c r="G12" s="16"/>
      <c r="H12" s="2">
        <v>1</v>
      </c>
      <c r="I12" s="4"/>
      <c r="J12" s="34"/>
      <c r="K12" s="87">
        <f t="shared" si="2"/>
        <v>1</v>
      </c>
      <c r="L12" s="88">
        <f t="shared" si="3"/>
        <v>0</v>
      </c>
    </row>
    <row r="13" spans="2:12" x14ac:dyDescent="0.25">
      <c r="B13" s="16" t="s">
        <v>31</v>
      </c>
      <c r="C13" s="16" t="s">
        <v>178</v>
      </c>
      <c r="D13" s="16" t="s">
        <v>390</v>
      </c>
      <c r="E13" s="16" t="s">
        <v>517</v>
      </c>
      <c r="F13" s="16">
        <v>1</v>
      </c>
      <c r="G13" s="16"/>
      <c r="H13" s="2">
        <v>1</v>
      </c>
      <c r="I13" s="4"/>
      <c r="J13" s="34"/>
      <c r="K13" s="87">
        <f t="shared" si="2"/>
        <v>1</v>
      </c>
      <c r="L13" s="88">
        <f t="shared" si="3"/>
        <v>0</v>
      </c>
    </row>
    <row r="14" spans="2:12" x14ac:dyDescent="0.25">
      <c r="B14" s="16" t="s">
        <v>31</v>
      </c>
      <c r="C14" s="16" t="s">
        <v>178</v>
      </c>
      <c r="D14" s="16" t="s">
        <v>390</v>
      </c>
      <c r="E14" s="16" t="s">
        <v>518</v>
      </c>
      <c r="F14" s="16">
        <v>1</v>
      </c>
      <c r="G14" s="16"/>
      <c r="H14" s="2">
        <v>1</v>
      </c>
      <c r="I14" s="4"/>
      <c r="J14" s="34"/>
      <c r="K14" s="87">
        <f t="shared" si="2"/>
        <v>1</v>
      </c>
      <c r="L14" s="88">
        <f t="shared" si="3"/>
        <v>0</v>
      </c>
    </row>
    <row r="15" spans="2:12" x14ac:dyDescent="0.25">
      <c r="B15" s="16" t="s">
        <v>31</v>
      </c>
      <c r="C15" s="16" t="s">
        <v>178</v>
      </c>
      <c r="D15" s="16" t="s">
        <v>390</v>
      </c>
      <c r="E15" s="16" t="s">
        <v>519</v>
      </c>
      <c r="F15" s="16">
        <v>1</v>
      </c>
      <c r="G15" s="16"/>
      <c r="H15" s="2">
        <v>1</v>
      </c>
      <c r="I15" s="4"/>
      <c r="J15" s="34"/>
      <c r="K15" s="87">
        <f t="shared" si="2"/>
        <v>1</v>
      </c>
      <c r="L15" s="88">
        <f t="shared" si="3"/>
        <v>0</v>
      </c>
    </row>
    <row r="16" spans="2:12" x14ac:dyDescent="0.25">
      <c r="B16" s="16" t="s">
        <v>31</v>
      </c>
      <c r="C16" s="16" t="s">
        <v>178</v>
      </c>
      <c r="D16" s="16" t="s">
        <v>390</v>
      </c>
      <c r="E16" s="16" t="s">
        <v>520</v>
      </c>
      <c r="F16" s="16">
        <v>1</v>
      </c>
      <c r="G16" s="16"/>
      <c r="H16" s="2">
        <v>1</v>
      </c>
      <c r="I16" s="4"/>
      <c r="J16" s="34"/>
      <c r="K16" s="87">
        <f t="shared" si="2"/>
        <v>1</v>
      </c>
      <c r="L16" s="88">
        <f t="shared" si="3"/>
        <v>0</v>
      </c>
    </row>
    <row r="17" spans="2:12" x14ac:dyDescent="0.25">
      <c r="B17" s="16" t="s">
        <v>31</v>
      </c>
      <c r="C17" s="16" t="s">
        <v>287</v>
      </c>
      <c r="D17" s="16" t="s">
        <v>357</v>
      </c>
      <c r="E17" s="16" t="s">
        <v>521</v>
      </c>
      <c r="F17" s="16">
        <v>1</v>
      </c>
      <c r="G17" s="16"/>
      <c r="H17" s="2">
        <v>1</v>
      </c>
      <c r="I17" s="4"/>
      <c r="J17" s="34"/>
      <c r="K17" s="87">
        <f t="shared" si="2"/>
        <v>1</v>
      </c>
      <c r="L17" s="88">
        <f t="shared" si="3"/>
        <v>0</v>
      </c>
    </row>
    <row r="18" spans="2:12" x14ac:dyDescent="0.25">
      <c r="B18" s="16" t="s">
        <v>31</v>
      </c>
      <c r="C18" s="16" t="s">
        <v>195</v>
      </c>
      <c r="D18" s="16" t="s">
        <v>355</v>
      </c>
      <c r="E18" s="16" t="s">
        <v>522</v>
      </c>
      <c r="F18" s="16">
        <v>1</v>
      </c>
      <c r="G18" s="16"/>
      <c r="H18" s="2">
        <v>1</v>
      </c>
      <c r="I18" s="4"/>
      <c r="J18" s="34"/>
      <c r="K18" s="87">
        <f t="shared" si="2"/>
        <v>1</v>
      </c>
      <c r="L18" s="88">
        <f t="shared" si="3"/>
        <v>0</v>
      </c>
    </row>
    <row r="19" spans="2:12" x14ac:dyDescent="0.25">
      <c r="B19" s="16" t="s">
        <v>31</v>
      </c>
      <c r="C19" s="16" t="s">
        <v>94</v>
      </c>
      <c r="D19" s="16" t="s">
        <v>372</v>
      </c>
      <c r="E19" s="16" t="s">
        <v>523</v>
      </c>
      <c r="F19" s="16">
        <v>1</v>
      </c>
      <c r="G19" s="16"/>
      <c r="H19" s="2">
        <v>1</v>
      </c>
      <c r="I19" s="4"/>
      <c r="J19" s="34"/>
      <c r="K19" s="87">
        <f t="shared" si="2"/>
        <v>1</v>
      </c>
      <c r="L19" s="88">
        <f t="shared" si="3"/>
        <v>0</v>
      </c>
    </row>
    <row r="20" spans="2:12" x14ac:dyDescent="0.25">
      <c r="B20" s="16" t="s">
        <v>31</v>
      </c>
      <c r="C20" s="16" t="s">
        <v>182</v>
      </c>
      <c r="D20" s="16" t="s">
        <v>402</v>
      </c>
      <c r="E20" s="16" t="s">
        <v>524</v>
      </c>
      <c r="F20" s="16">
        <v>1</v>
      </c>
      <c r="G20" s="16"/>
      <c r="H20" s="2">
        <v>1</v>
      </c>
      <c r="I20" s="4"/>
      <c r="J20" s="34"/>
      <c r="K20" s="87">
        <f t="shared" si="2"/>
        <v>1</v>
      </c>
      <c r="L20" s="88">
        <f t="shared" si="3"/>
        <v>0</v>
      </c>
    </row>
    <row r="21" spans="2:12" x14ac:dyDescent="0.25">
      <c r="B21" s="16" t="s">
        <v>31</v>
      </c>
      <c r="C21" s="16" t="s">
        <v>294</v>
      </c>
      <c r="D21" s="16" t="s">
        <v>375</v>
      </c>
      <c r="E21" s="16" t="s">
        <v>525</v>
      </c>
      <c r="F21" s="16">
        <v>1</v>
      </c>
      <c r="G21" s="16"/>
      <c r="H21" s="2">
        <v>1</v>
      </c>
      <c r="I21" s="4"/>
      <c r="J21" s="34"/>
      <c r="K21" s="87">
        <f t="shared" si="2"/>
        <v>1</v>
      </c>
      <c r="L21" s="88">
        <f t="shared" si="3"/>
        <v>0</v>
      </c>
    </row>
    <row r="22" spans="2:12" x14ac:dyDescent="0.25">
      <c r="B22" s="16" t="s">
        <v>31</v>
      </c>
      <c r="C22" s="16" t="s">
        <v>96</v>
      </c>
      <c r="D22" s="16" t="s">
        <v>386</v>
      </c>
      <c r="E22" s="16" t="s">
        <v>526</v>
      </c>
      <c r="F22" s="16">
        <v>1</v>
      </c>
      <c r="G22" s="16"/>
      <c r="H22" s="2">
        <v>1</v>
      </c>
      <c r="I22" s="4"/>
      <c r="J22" s="34"/>
      <c r="K22" s="87">
        <f t="shared" si="2"/>
        <v>1</v>
      </c>
      <c r="L22" s="88">
        <f t="shared" si="3"/>
        <v>0</v>
      </c>
    </row>
    <row r="23" spans="2:12" x14ac:dyDescent="0.25">
      <c r="B23" s="16" t="s">
        <v>31</v>
      </c>
      <c r="C23" s="16" t="s">
        <v>94</v>
      </c>
      <c r="D23" s="16" t="s">
        <v>372</v>
      </c>
      <c r="E23" s="16" t="s">
        <v>527</v>
      </c>
      <c r="F23" s="16">
        <v>1</v>
      </c>
      <c r="G23" s="16"/>
      <c r="H23" s="2">
        <v>1</v>
      </c>
      <c r="I23" s="4"/>
      <c r="J23" s="34"/>
      <c r="K23" s="87">
        <f t="shared" si="2"/>
        <v>1</v>
      </c>
      <c r="L23" s="88">
        <f t="shared" si="3"/>
        <v>0</v>
      </c>
    </row>
    <row r="24" spans="2:12" x14ac:dyDescent="0.25">
      <c r="B24" s="16" t="s">
        <v>31</v>
      </c>
      <c r="C24" s="16" t="s">
        <v>90</v>
      </c>
      <c r="D24" s="16" t="s">
        <v>367</v>
      </c>
      <c r="E24" s="16" t="s">
        <v>528</v>
      </c>
      <c r="F24" s="16">
        <v>1</v>
      </c>
      <c r="G24" s="16"/>
      <c r="H24" s="2">
        <v>1</v>
      </c>
      <c r="I24" s="4"/>
      <c r="J24" s="34"/>
      <c r="K24" s="87">
        <f t="shared" si="2"/>
        <v>1</v>
      </c>
      <c r="L24" s="88">
        <f t="shared" si="3"/>
        <v>0</v>
      </c>
    </row>
    <row r="25" spans="2:12" x14ac:dyDescent="0.25">
      <c r="B25" s="16" t="s">
        <v>31</v>
      </c>
      <c r="C25" s="16" t="s">
        <v>90</v>
      </c>
      <c r="D25" s="16" t="s">
        <v>367</v>
      </c>
      <c r="E25" s="16" t="s">
        <v>529</v>
      </c>
      <c r="F25" s="16">
        <v>1</v>
      </c>
      <c r="G25" s="16"/>
      <c r="H25" s="2">
        <v>1</v>
      </c>
      <c r="I25" s="4"/>
      <c r="J25" s="34"/>
      <c r="K25" s="87">
        <f t="shared" si="2"/>
        <v>1</v>
      </c>
      <c r="L25" s="88">
        <f t="shared" si="3"/>
        <v>0</v>
      </c>
    </row>
    <row r="26" spans="2:12" x14ac:dyDescent="0.25">
      <c r="B26" s="16" t="s">
        <v>31</v>
      </c>
      <c r="C26" s="16" t="s">
        <v>90</v>
      </c>
      <c r="D26" s="16" t="s">
        <v>367</v>
      </c>
      <c r="E26" s="16" t="s">
        <v>530</v>
      </c>
      <c r="F26" s="16">
        <v>1</v>
      </c>
      <c r="G26" s="16"/>
      <c r="H26" s="2">
        <v>1</v>
      </c>
      <c r="I26" s="4"/>
      <c r="J26" s="34"/>
      <c r="K26" s="87">
        <f t="shared" si="2"/>
        <v>1</v>
      </c>
      <c r="L26" s="88">
        <f t="shared" si="3"/>
        <v>0</v>
      </c>
    </row>
    <row r="27" spans="2:12" x14ac:dyDescent="0.25">
      <c r="B27" s="16" t="s">
        <v>31</v>
      </c>
      <c r="C27" s="16" t="s">
        <v>113</v>
      </c>
      <c r="D27" s="16" t="s">
        <v>373</v>
      </c>
      <c r="E27" s="16" t="s">
        <v>531</v>
      </c>
      <c r="F27" s="16">
        <v>1</v>
      </c>
      <c r="G27" s="16"/>
      <c r="H27" s="2">
        <v>1</v>
      </c>
      <c r="I27" s="4"/>
      <c r="J27" s="34"/>
      <c r="K27" s="87">
        <f t="shared" si="2"/>
        <v>1</v>
      </c>
      <c r="L27" s="88">
        <f t="shared" si="3"/>
        <v>0</v>
      </c>
    </row>
    <row r="28" spans="2:12" x14ac:dyDescent="0.25">
      <c r="B28" s="16" t="s">
        <v>31</v>
      </c>
      <c r="C28" s="16" t="s">
        <v>113</v>
      </c>
      <c r="D28" s="16" t="s">
        <v>373</v>
      </c>
      <c r="E28" s="16" t="s">
        <v>532</v>
      </c>
      <c r="F28" s="16">
        <v>1</v>
      </c>
      <c r="G28" s="16"/>
      <c r="H28" s="2">
        <v>1</v>
      </c>
      <c r="I28" s="4"/>
      <c r="J28" s="34"/>
      <c r="K28" s="87">
        <f t="shared" si="2"/>
        <v>1</v>
      </c>
      <c r="L28" s="88">
        <f t="shared" si="3"/>
        <v>0</v>
      </c>
    </row>
    <row r="29" spans="2:12" x14ac:dyDescent="0.25">
      <c r="B29" s="16" t="s">
        <v>31</v>
      </c>
      <c r="C29" s="16" t="s">
        <v>141</v>
      </c>
      <c r="D29" s="16" t="s">
        <v>389</v>
      </c>
      <c r="E29" s="16" t="s">
        <v>533</v>
      </c>
      <c r="F29" s="16">
        <v>1</v>
      </c>
      <c r="G29" s="16"/>
      <c r="H29" s="2">
        <v>1</v>
      </c>
      <c r="I29" s="4"/>
      <c r="J29" s="34"/>
      <c r="K29" s="87">
        <f t="shared" si="2"/>
        <v>1</v>
      </c>
      <c r="L29" s="88">
        <f t="shared" si="3"/>
        <v>0</v>
      </c>
    </row>
    <row r="30" spans="2:12" x14ac:dyDescent="0.25">
      <c r="B30" s="16" t="s">
        <v>31</v>
      </c>
      <c r="C30" s="16" t="s">
        <v>111</v>
      </c>
      <c r="D30" s="16" t="s">
        <v>366</v>
      </c>
      <c r="E30" s="16" t="s">
        <v>534</v>
      </c>
      <c r="F30" s="16">
        <v>1</v>
      </c>
      <c r="G30" s="16"/>
      <c r="H30" s="2">
        <v>1</v>
      </c>
      <c r="I30" s="4"/>
      <c r="J30" s="34"/>
      <c r="K30" s="87">
        <f t="shared" si="2"/>
        <v>1</v>
      </c>
      <c r="L30" s="88">
        <f t="shared" si="3"/>
        <v>0</v>
      </c>
    </row>
    <row r="31" spans="2:12" x14ac:dyDescent="0.25">
      <c r="B31" s="16" t="s">
        <v>31</v>
      </c>
      <c r="C31" s="16" t="s">
        <v>287</v>
      </c>
      <c r="D31" s="16" t="s">
        <v>357</v>
      </c>
      <c r="E31" s="16" t="s">
        <v>535</v>
      </c>
      <c r="F31" s="16">
        <v>1</v>
      </c>
      <c r="G31" s="16"/>
      <c r="H31" s="2">
        <v>1</v>
      </c>
      <c r="I31" s="4"/>
      <c r="J31" s="34"/>
      <c r="K31" s="87">
        <f t="shared" si="2"/>
        <v>1</v>
      </c>
      <c r="L31" s="88">
        <f t="shared" si="3"/>
        <v>0</v>
      </c>
    </row>
    <row r="32" spans="2:12" x14ac:dyDescent="0.25">
      <c r="B32" s="16" t="s">
        <v>31</v>
      </c>
      <c r="C32" s="16" t="s">
        <v>287</v>
      </c>
      <c r="D32" s="16" t="s">
        <v>357</v>
      </c>
      <c r="E32" s="16" t="s">
        <v>536</v>
      </c>
      <c r="F32" s="16">
        <v>1</v>
      </c>
      <c r="G32" s="16"/>
      <c r="H32" s="2">
        <v>1</v>
      </c>
      <c r="I32" s="4"/>
      <c r="J32" s="34"/>
      <c r="K32" s="87">
        <f t="shared" si="2"/>
        <v>1</v>
      </c>
      <c r="L32" s="88">
        <f t="shared" si="3"/>
        <v>0</v>
      </c>
    </row>
    <row r="33" spans="2:12" x14ac:dyDescent="0.25">
      <c r="B33" s="16" t="s">
        <v>31</v>
      </c>
      <c r="C33" s="16" t="s">
        <v>288</v>
      </c>
      <c r="D33" s="16" t="s">
        <v>360</v>
      </c>
      <c r="E33" s="16" t="s">
        <v>537</v>
      </c>
      <c r="F33" s="16">
        <v>1</v>
      </c>
      <c r="G33" s="16"/>
      <c r="H33" s="2">
        <v>1</v>
      </c>
      <c r="I33" s="4"/>
      <c r="J33" s="34"/>
      <c r="K33" s="87">
        <f t="shared" si="2"/>
        <v>1</v>
      </c>
      <c r="L33" s="88">
        <f t="shared" si="3"/>
        <v>0</v>
      </c>
    </row>
    <row r="34" spans="2:12" x14ac:dyDescent="0.25">
      <c r="B34" s="16" t="s">
        <v>31</v>
      </c>
      <c r="C34" s="16" t="s">
        <v>222</v>
      </c>
      <c r="D34" s="16" t="s">
        <v>378</v>
      </c>
      <c r="E34" s="16" t="s">
        <v>538</v>
      </c>
      <c r="F34" s="16">
        <v>1</v>
      </c>
      <c r="G34" s="16"/>
      <c r="H34" s="2">
        <v>1</v>
      </c>
      <c r="I34" s="4"/>
      <c r="J34" s="34"/>
      <c r="K34" s="87">
        <f t="shared" si="2"/>
        <v>1</v>
      </c>
      <c r="L34" s="88">
        <f t="shared" si="3"/>
        <v>0</v>
      </c>
    </row>
    <row r="35" spans="2:12" x14ac:dyDescent="0.25">
      <c r="B35" s="16" t="s">
        <v>31</v>
      </c>
      <c r="C35" s="16" t="s">
        <v>177</v>
      </c>
      <c r="D35" s="16" t="s">
        <v>388</v>
      </c>
      <c r="E35" s="16" t="s">
        <v>539</v>
      </c>
      <c r="F35" s="16">
        <v>1</v>
      </c>
      <c r="G35" s="16"/>
      <c r="H35" s="2">
        <v>1</v>
      </c>
      <c r="I35" s="4"/>
      <c r="J35" s="34"/>
      <c r="K35" s="87">
        <f t="shared" si="2"/>
        <v>1</v>
      </c>
      <c r="L35" s="88">
        <f t="shared" si="3"/>
        <v>0</v>
      </c>
    </row>
    <row r="36" spans="2:12" x14ac:dyDescent="0.25">
      <c r="B36" s="16" t="s">
        <v>31</v>
      </c>
      <c r="C36" s="16" t="s">
        <v>173</v>
      </c>
      <c r="D36" s="16" t="s">
        <v>352</v>
      </c>
      <c r="E36" s="16" t="s">
        <v>540</v>
      </c>
      <c r="F36" s="16">
        <v>1</v>
      </c>
      <c r="G36" s="16"/>
      <c r="H36" s="2">
        <v>1</v>
      </c>
      <c r="I36" s="4"/>
      <c r="J36" s="34"/>
      <c r="K36" s="87">
        <f t="shared" si="2"/>
        <v>1</v>
      </c>
      <c r="L36" s="88">
        <f t="shared" si="3"/>
        <v>0</v>
      </c>
    </row>
    <row r="37" spans="2:12" x14ac:dyDescent="0.25">
      <c r="B37" s="16" t="s">
        <v>31</v>
      </c>
      <c r="C37" s="16" t="s">
        <v>173</v>
      </c>
      <c r="D37" s="16" t="s">
        <v>352</v>
      </c>
      <c r="E37" s="16" t="s">
        <v>541</v>
      </c>
      <c r="F37" s="16">
        <v>1</v>
      </c>
      <c r="G37" s="16"/>
      <c r="H37" s="2">
        <v>1</v>
      </c>
      <c r="I37" s="4"/>
      <c r="J37" s="34"/>
      <c r="K37" s="87">
        <f t="shared" si="2"/>
        <v>1</v>
      </c>
      <c r="L37" s="88">
        <f t="shared" si="3"/>
        <v>0</v>
      </c>
    </row>
    <row r="38" spans="2:12" x14ac:dyDescent="0.25">
      <c r="B38" s="16" t="s">
        <v>31</v>
      </c>
      <c r="C38" s="16" t="s">
        <v>173</v>
      </c>
      <c r="D38" s="16" t="s">
        <v>352</v>
      </c>
      <c r="E38" s="16" t="s">
        <v>542</v>
      </c>
      <c r="F38" s="16">
        <v>1</v>
      </c>
      <c r="G38" s="16"/>
      <c r="H38" s="2">
        <v>1</v>
      </c>
      <c r="I38" s="4"/>
      <c r="J38" s="34"/>
      <c r="K38" s="87">
        <f t="shared" si="2"/>
        <v>1</v>
      </c>
      <c r="L38" s="88">
        <f t="shared" si="3"/>
        <v>0</v>
      </c>
    </row>
    <row r="39" spans="2:12" x14ac:dyDescent="0.25">
      <c r="B39" s="16" t="s">
        <v>31</v>
      </c>
      <c r="C39" s="16" t="s">
        <v>173</v>
      </c>
      <c r="D39" s="16" t="s">
        <v>352</v>
      </c>
      <c r="E39" s="16" t="s">
        <v>543</v>
      </c>
      <c r="F39" s="16">
        <v>1</v>
      </c>
      <c r="G39" s="16"/>
      <c r="H39" s="2">
        <v>1</v>
      </c>
      <c r="I39" s="4"/>
      <c r="J39" s="34"/>
      <c r="K39" s="87">
        <f t="shared" si="2"/>
        <v>1</v>
      </c>
      <c r="L39" s="88">
        <f t="shared" si="3"/>
        <v>0</v>
      </c>
    </row>
    <row r="40" spans="2:12" x14ac:dyDescent="0.25">
      <c r="B40" s="16" t="s">
        <v>31</v>
      </c>
      <c r="C40" s="16" t="s">
        <v>173</v>
      </c>
      <c r="D40" s="16" t="s">
        <v>352</v>
      </c>
      <c r="E40" s="16" t="s">
        <v>544</v>
      </c>
      <c r="F40" s="16">
        <v>1</v>
      </c>
      <c r="G40" s="16"/>
      <c r="H40" s="2">
        <v>1</v>
      </c>
      <c r="I40" s="4"/>
      <c r="J40" s="34"/>
      <c r="K40" s="87">
        <f t="shared" si="2"/>
        <v>1</v>
      </c>
      <c r="L40" s="88">
        <f t="shared" si="3"/>
        <v>0</v>
      </c>
    </row>
    <row r="41" spans="2:12" x14ac:dyDescent="0.25">
      <c r="B41" s="16" t="s">
        <v>31</v>
      </c>
      <c r="C41" s="16" t="s">
        <v>173</v>
      </c>
      <c r="D41" s="16" t="s">
        <v>352</v>
      </c>
      <c r="E41" s="16" t="s">
        <v>545</v>
      </c>
      <c r="F41" s="16">
        <v>1</v>
      </c>
      <c r="G41" s="16"/>
      <c r="H41" s="2">
        <v>1</v>
      </c>
      <c r="I41" s="4"/>
      <c r="J41" s="34"/>
      <c r="K41" s="87">
        <f t="shared" si="2"/>
        <v>1</v>
      </c>
      <c r="L41" s="88">
        <f t="shared" si="3"/>
        <v>0</v>
      </c>
    </row>
    <row r="42" spans="2:12" x14ac:dyDescent="0.25">
      <c r="B42" s="16" t="s">
        <v>31</v>
      </c>
      <c r="C42" s="16" t="s">
        <v>173</v>
      </c>
      <c r="D42" s="16" t="s">
        <v>352</v>
      </c>
      <c r="E42" s="16" t="s">
        <v>546</v>
      </c>
      <c r="F42" s="16">
        <v>1</v>
      </c>
      <c r="G42" s="16"/>
      <c r="H42" s="2">
        <v>1</v>
      </c>
      <c r="I42" s="4"/>
      <c r="J42" s="34"/>
      <c r="K42" s="87">
        <f t="shared" si="2"/>
        <v>1</v>
      </c>
      <c r="L42" s="88">
        <f t="shared" si="3"/>
        <v>0</v>
      </c>
    </row>
    <row r="43" spans="2:12" x14ac:dyDescent="0.25">
      <c r="B43" s="16" t="s">
        <v>31</v>
      </c>
      <c r="C43" s="16" t="s">
        <v>173</v>
      </c>
      <c r="D43" s="16" t="s">
        <v>352</v>
      </c>
      <c r="E43" s="16" t="s">
        <v>547</v>
      </c>
      <c r="F43" s="16">
        <v>1</v>
      </c>
      <c r="G43" s="16"/>
      <c r="H43" s="2">
        <v>1</v>
      </c>
      <c r="I43" s="4"/>
      <c r="J43" s="34"/>
      <c r="K43" s="87">
        <f t="shared" si="2"/>
        <v>1</v>
      </c>
      <c r="L43" s="88">
        <f t="shared" si="3"/>
        <v>0</v>
      </c>
    </row>
    <row r="44" spans="2:12" x14ac:dyDescent="0.25">
      <c r="B44" s="16" t="s">
        <v>31</v>
      </c>
      <c r="C44" s="16" t="s">
        <v>97</v>
      </c>
      <c r="D44" s="16" t="s">
        <v>420</v>
      </c>
      <c r="E44" s="16" t="s">
        <v>548</v>
      </c>
      <c r="F44" s="16">
        <v>1</v>
      </c>
      <c r="G44" s="16"/>
      <c r="H44" s="2">
        <v>1</v>
      </c>
      <c r="I44" s="4"/>
      <c r="J44" s="34"/>
      <c r="K44" s="87">
        <f t="shared" si="2"/>
        <v>1</v>
      </c>
      <c r="L44" s="88">
        <f t="shared" si="3"/>
        <v>0</v>
      </c>
    </row>
    <row r="45" spans="2:12" x14ac:dyDescent="0.25">
      <c r="B45" s="16" t="s">
        <v>31</v>
      </c>
      <c r="C45" s="16" t="s">
        <v>308</v>
      </c>
      <c r="D45" s="16" t="s">
        <v>413</v>
      </c>
      <c r="E45" s="16" t="s">
        <v>549</v>
      </c>
      <c r="F45" s="16">
        <v>1</v>
      </c>
      <c r="G45" s="16"/>
      <c r="H45" s="2">
        <v>1</v>
      </c>
      <c r="I45" s="4"/>
      <c r="J45" s="34"/>
      <c r="K45" s="87">
        <f t="shared" si="2"/>
        <v>1</v>
      </c>
      <c r="L45" s="88">
        <f t="shared" si="3"/>
        <v>0</v>
      </c>
    </row>
    <row r="46" spans="2:12" x14ac:dyDescent="0.25">
      <c r="B46" s="16" t="s">
        <v>31</v>
      </c>
      <c r="C46" s="16" t="s">
        <v>116</v>
      </c>
      <c r="D46" s="16" t="s">
        <v>387</v>
      </c>
      <c r="E46" s="16" t="s">
        <v>550</v>
      </c>
      <c r="F46" s="16">
        <v>1</v>
      </c>
      <c r="G46" s="16"/>
      <c r="H46" s="2">
        <v>1</v>
      </c>
      <c r="I46" s="4"/>
      <c r="J46" s="34"/>
      <c r="K46" s="87">
        <f t="shared" si="2"/>
        <v>1</v>
      </c>
      <c r="L46" s="88">
        <f t="shared" si="3"/>
        <v>0</v>
      </c>
    </row>
    <row r="47" spans="2:12" x14ac:dyDescent="0.25">
      <c r="B47" s="16" t="s">
        <v>31</v>
      </c>
      <c r="C47" s="16" t="s">
        <v>184</v>
      </c>
      <c r="D47" s="16" t="s">
        <v>408</v>
      </c>
      <c r="E47" s="16" t="s">
        <v>551</v>
      </c>
      <c r="F47" s="16">
        <v>1</v>
      </c>
      <c r="G47" s="16"/>
      <c r="H47" s="2">
        <v>1</v>
      </c>
      <c r="I47" s="4"/>
      <c r="J47" s="34"/>
      <c r="K47" s="87">
        <f t="shared" si="2"/>
        <v>1</v>
      </c>
      <c r="L47" s="88">
        <f t="shared" si="3"/>
        <v>0</v>
      </c>
    </row>
    <row r="48" spans="2:12" x14ac:dyDescent="0.25">
      <c r="B48" s="16" t="s">
        <v>31</v>
      </c>
      <c r="C48" s="16" t="s">
        <v>147</v>
      </c>
      <c r="D48" s="16" t="s">
        <v>368</v>
      </c>
      <c r="E48" s="16" t="s">
        <v>552</v>
      </c>
      <c r="F48" s="16">
        <v>1</v>
      </c>
      <c r="G48" s="16"/>
      <c r="H48" s="2">
        <v>1</v>
      </c>
      <c r="I48" s="4"/>
      <c r="J48" s="34"/>
      <c r="K48" s="87">
        <f t="shared" si="2"/>
        <v>1</v>
      </c>
      <c r="L48" s="88">
        <f t="shared" si="3"/>
        <v>0</v>
      </c>
    </row>
    <row r="49" spans="2:12" x14ac:dyDescent="0.25">
      <c r="B49" s="16" t="s">
        <v>31</v>
      </c>
      <c r="C49" s="16" t="s">
        <v>254</v>
      </c>
      <c r="D49" s="16" t="s">
        <v>410</v>
      </c>
      <c r="E49" s="16" t="s">
        <v>553</v>
      </c>
      <c r="F49" s="16">
        <v>1</v>
      </c>
      <c r="G49" s="16"/>
      <c r="H49" s="2">
        <v>1</v>
      </c>
      <c r="I49" s="4"/>
      <c r="J49" s="34"/>
      <c r="K49" s="87">
        <f t="shared" si="2"/>
        <v>1</v>
      </c>
      <c r="L49" s="88">
        <f t="shared" si="3"/>
        <v>0</v>
      </c>
    </row>
    <row r="50" spans="2:12" x14ac:dyDescent="0.25">
      <c r="B50" s="16" t="s">
        <v>31</v>
      </c>
      <c r="C50" s="16" t="s">
        <v>284</v>
      </c>
      <c r="D50" s="16" t="s">
        <v>351</v>
      </c>
      <c r="E50" s="16" t="s">
        <v>554</v>
      </c>
      <c r="F50" s="16">
        <v>1</v>
      </c>
      <c r="G50" s="16"/>
      <c r="H50" s="2">
        <v>1</v>
      </c>
      <c r="I50" s="4"/>
      <c r="J50" s="34"/>
      <c r="K50" s="87">
        <f t="shared" si="2"/>
        <v>1</v>
      </c>
      <c r="L50" s="88">
        <f t="shared" si="3"/>
        <v>0</v>
      </c>
    </row>
    <row r="51" spans="2:12" x14ac:dyDescent="0.25">
      <c r="B51" s="16" t="s">
        <v>31</v>
      </c>
      <c r="C51" s="16" t="s">
        <v>276</v>
      </c>
      <c r="D51" s="16" t="s">
        <v>415</v>
      </c>
      <c r="E51" s="16" t="s">
        <v>555</v>
      </c>
      <c r="F51" s="16">
        <v>1</v>
      </c>
      <c r="G51" s="16"/>
      <c r="H51" s="2">
        <v>1</v>
      </c>
      <c r="I51" s="4"/>
      <c r="J51" s="34"/>
      <c r="K51" s="87">
        <f t="shared" si="2"/>
        <v>1</v>
      </c>
      <c r="L51" s="88">
        <f t="shared" si="3"/>
        <v>0</v>
      </c>
    </row>
    <row r="52" spans="2:12" x14ac:dyDescent="0.25">
      <c r="B52" s="16" t="s">
        <v>31</v>
      </c>
      <c r="C52" s="16" t="s">
        <v>178</v>
      </c>
      <c r="D52" s="16" t="s">
        <v>390</v>
      </c>
      <c r="E52" s="16" t="s">
        <v>556</v>
      </c>
      <c r="F52" s="16">
        <v>1</v>
      </c>
      <c r="G52" s="16"/>
      <c r="H52" s="2">
        <v>1</v>
      </c>
      <c r="I52" s="4"/>
      <c r="J52" s="34"/>
      <c r="K52" s="87">
        <f t="shared" si="2"/>
        <v>1</v>
      </c>
      <c r="L52" s="88">
        <f t="shared" si="3"/>
        <v>0</v>
      </c>
    </row>
    <row r="53" spans="2:12" x14ac:dyDescent="0.25">
      <c r="B53" s="16" t="s">
        <v>31</v>
      </c>
      <c r="C53" s="16" t="s">
        <v>178</v>
      </c>
      <c r="D53" s="16" t="s">
        <v>390</v>
      </c>
      <c r="E53" s="16" t="s">
        <v>557</v>
      </c>
      <c r="F53" s="16">
        <v>1</v>
      </c>
      <c r="G53" s="16"/>
      <c r="H53" s="2">
        <v>1</v>
      </c>
      <c r="I53" s="4"/>
      <c r="J53" s="34"/>
      <c r="K53" s="87">
        <f t="shared" si="2"/>
        <v>1</v>
      </c>
      <c r="L53" s="88">
        <f t="shared" si="3"/>
        <v>0</v>
      </c>
    </row>
    <row r="54" spans="2:12" x14ac:dyDescent="0.25">
      <c r="B54" s="16" t="s">
        <v>31</v>
      </c>
      <c r="C54" s="16" t="s">
        <v>96</v>
      </c>
      <c r="D54" s="16" t="s">
        <v>386</v>
      </c>
      <c r="E54" s="16" t="s">
        <v>558</v>
      </c>
      <c r="F54" s="16">
        <v>1</v>
      </c>
      <c r="G54" s="16"/>
      <c r="H54" s="2">
        <v>1</v>
      </c>
      <c r="I54" s="4"/>
      <c r="J54" s="34"/>
      <c r="K54" s="87">
        <f t="shared" si="2"/>
        <v>1</v>
      </c>
      <c r="L54" s="88">
        <f t="shared" si="3"/>
        <v>0</v>
      </c>
    </row>
    <row r="55" spans="2:12" x14ac:dyDescent="0.25">
      <c r="B55" s="16" t="s">
        <v>31</v>
      </c>
      <c r="C55" s="16" t="s">
        <v>94</v>
      </c>
      <c r="D55" s="16" t="s">
        <v>372</v>
      </c>
      <c r="E55" s="16" t="s">
        <v>559</v>
      </c>
      <c r="F55" s="16">
        <v>1</v>
      </c>
      <c r="G55" s="16"/>
      <c r="H55" s="2">
        <v>1</v>
      </c>
      <c r="I55" s="4"/>
      <c r="J55" s="34"/>
      <c r="K55" s="87">
        <f t="shared" si="2"/>
        <v>1</v>
      </c>
      <c r="L55" s="88">
        <f t="shared" si="3"/>
        <v>0</v>
      </c>
    </row>
    <row r="56" spans="2:12" x14ac:dyDescent="0.25">
      <c r="B56" s="16" t="s">
        <v>31</v>
      </c>
      <c r="C56" s="16" t="s">
        <v>284</v>
      </c>
      <c r="D56" s="16" t="s">
        <v>351</v>
      </c>
      <c r="E56" s="16" t="s">
        <v>560</v>
      </c>
      <c r="F56" s="16">
        <v>1</v>
      </c>
      <c r="G56" s="16"/>
      <c r="H56" s="2">
        <v>1</v>
      </c>
      <c r="I56" s="4"/>
      <c r="J56" s="34"/>
      <c r="K56" s="87">
        <f t="shared" si="2"/>
        <v>1</v>
      </c>
      <c r="L56" s="88">
        <f t="shared" si="3"/>
        <v>0</v>
      </c>
    </row>
    <row r="57" spans="2:12" x14ac:dyDescent="0.25">
      <c r="B57" s="16" t="s">
        <v>31</v>
      </c>
      <c r="C57" s="16" t="s">
        <v>181</v>
      </c>
      <c r="D57" s="16" t="s">
        <v>400</v>
      </c>
      <c r="E57" s="16" t="s">
        <v>561</v>
      </c>
      <c r="F57" s="16">
        <v>1</v>
      </c>
      <c r="G57" s="16"/>
      <c r="H57" s="2">
        <v>1</v>
      </c>
      <c r="I57" s="4"/>
      <c r="J57" s="34"/>
      <c r="K57" s="87">
        <f t="shared" si="2"/>
        <v>1</v>
      </c>
      <c r="L57" s="88">
        <f t="shared" si="3"/>
        <v>0</v>
      </c>
    </row>
    <row r="58" spans="2:12" x14ac:dyDescent="0.25">
      <c r="B58" s="16" t="s">
        <v>31</v>
      </c>
      <c r="C58" s="16" t="s">
        <v>309</v>
      </c>
      <c r="D58" s="16" t="s">
        <v>337</v>
      </c>
      <c r="E58" s="16" t="s">
        <v>562</v>
      </c>
      <c r="F58" s="16">
        <v>1</v>
      </c>
      <c r="G58" s="16"/>
      <c r="H58" s="2">
        <v>1</v>
      </c>
      <c r="I58" s="4"/>
      <c r="J58" s="34"/>
      <c r="K58" s="87">
        <f t="shared" si="2"/>
        <v>1</v>
      </c>
      <c r="L58" s="88">
        <f t="shared" si="3"/>
        <v>0</v>
      </c>
    </row>
    <row r="59" spans="2:12" x14ac:dyDescent="0.25">
      <c r="B59" s="16" t="s">
        <v>31</v>
      </c>
      <c r="C59" s="16" t="s">
        <v>94</v>
      </c>
      <c r="D59" s="16" t="s">
        <v>372</v>
      </c>
      <c r="E59" s="16" t="s">
        <v>563</v>
      </c>
      <c r="F59" s="16">
        <v>1</v>
      </c>
      <c r="G59" s="16"/>
      <c r="H59" s="2">
        <v>1</v>
      </c>
      <c r="I59" s="4"/>
      <c r="J59" s="34"/>
      <c r="K59" s="87">
        <f t="shared" si="2"/>
        <v>1</v>
      </c>
      <c r="L59" s="88">
        <f t="shared" si="3"/>
        <v>0</v>
      </c>
    </row>
    <row r="60" spans="2:12" x14ac:dyDescent="0.25">
      <c r="B60" s="16" t="s">
        <v>31</v>
      </c>
      <c r="C60" s="16" t="s">
        <v>182</v>
      </c>
      <c r="D60" s="16" t="s">
        <v>402</v>
      </c>
      <c r="E60" s="16" t="s">
        <v>564</v>
      </c>
      <c r="F60" s="16">
        <v>1</v>
      </c>
      <c r="G60" s="16"/>
      <c r="H60" s="2">
        <v>1</v>
      </c>
      <c r="I60" s="4"/>
      <c r="J60" s="34"/>
      <c r="K60" s="87">
        <f t="shared" si="2"/>
        <v>1</v>
      </c>
      <c r="L60" s="88">
        <f t="shared" si="3"/>
        <v>0</v>
      </c>
    </row>
    <row r="61" spans="2:12" x14ac:dyDescent="0.25">
      <c r="B61" s="16" t="s">
        <v>31</v>
      </c>
      <c r="C61" s="16" t="s">
        <v>90</v>
      </c>
      <c r="D61" s="16" t="s">
        <v>367</v>
      </c>
      <c r="E61" s="16" t="s">
        <v>565</v>
      </c>
      <c r="F61" s="16">
        <v>1</v>
      </c>
      <c r="G61" s="16"/>
      <c r="H61" s="2">
        <v>1</v>
      </c>
      <c r="I61" s="4"/>
      <c r="J61" s="34"/>
      <c r="K61" s="87">
        <f t="shared" si="2"/>
        <v>1</v>
      </c>
      <c r="L61" s="88">
        <f t="shared" si="3"/>
        <v>0</v>
      </c>
    </row>
    <row r="62" spans="2:12" x14ac:dyDescent="0.25">
      <c r="B62" s="16" t="s">
        <v>31</v>
      </c>
      <c r="C62" s="16" t="s">
        <v>90</v>
      </c>
      <c r="D62" s="16" t="s">
        <v>367</v>
      </c>
      <c r="E62" s="16" t="s">
        <v>566</v>
      </c>
      <c r="F62" s="16">
        <v>1</v>
      </c>
      <c r="G62" s="16"/>
      <c r="H62" s="2">
        <v>1</v>
      </c>
      <c r="I62" s="4"/>
      <c r="J62" s="34"/>
      <c r="K62" s="87">
        <f t="shared" si="2"/>
        <v>1</v>
      </c>
      <c r="L62" s="88">
        <f t="shared" si="3"/>
        <v>0</v>
      </c>
    </row>
    <row r="63" spans="2:12" x14ac:dyDescent="0.25">
      <c r="B63" s="16" t="s">
        <v>31</v>
      </c>
      <c r="C63" s="16" t="s">
        <v>90</v>
      </c>
      <c r="D63" s="16" t="s">
        <v>367</v>
      </c>
      <c r="E63" s="16" t="s">
        <v>567</v>
      </c>
      <c r="F63" s="16">
        <v>1</v>
      </c>
      <c r="G63" s="16"/>
      <c r="H63" s="2">
        <v>1</v>
      </c>
      <c r="I63" s="4"/>
      <c r="J63" s="34"/>
      <c r="K63" s="87">
        <f t="shared" si="2"/>
        <v>1</v>
      </c>
      <c r="L63" s="88">
        <f t="shared" si="3"/>
        <v>0</v>
      </c>
    </row>
    <row r="64" spans="2:12" x14ac:dyDescent="0.25">
      <c r="B64" s="16" t="s">
        <v>31</v>
      </c>
      <c r="C64" s="16" t="s">
        <v>90</v>
      </c>
      <c r="D64" s="16" t="s">
        <v>367</v>
      </c>
      <c r="E64" s="16" t="s">
        <v>568</v>
      </c>
      <c r="F64" s="16">
        <v>1</v>
      </c>
      <c r="G64" s="16"/>
      <c r="H64" s="2">
        <v>1</v>
      </c>
      <c r="I64" s="4"/>
      <c r="J64" s="34"/>
      <c r="K64" s="87">
        <f t="shared" si="2"/>
        <v>1</v>
      </c>
      <c r="L64" s="88">
        <f t="shared" si="3"/>
        <v>0</v>
      </c>
    </row>
    <row r="65" spans="2:12" x14ac:dyDescent="0.25">
      <c r="B65" s="16" t="s">
        <v>31</v>
      </c>
      <c r="C65" s="16" t="s">
        <v>90</v>
      </c>
      <c r="D65" s="16" t="s">
        <v>367</v>
      </c>
      <c r="E65" s="16" t="s">
        <v>569</v>
      </c>
      <c r="F65" s="16">
        <v>1</v>
      </c>
      <c r="G65" s="16"/>
      <c r="H65" s="2">
        <v>1</v>
      </c>
      <c r="I65" s="4"/>
      <c r="J65" s="34"/>
      <c r="K65" s="87">
        <f t="shared" si="2"/>
        <v>1</v>
      </c>
      <c r="L65" s="88">
        <f t="shared" si="3"/>
        <v>0</v>
      </c>
    </row>
    <row r="66" spans="2:12" x14ac:dyDescent="0.25">
      <c r="B66" s="16" t="s">
        <v>31</v>
      </c>
      <c r="C66" s="16" t="s">
        <v>150</v>
      </c>
      <c r="D66" s="16" t="s">
        <v>353</v>
      </c>
      <c r="E66" s="16" t="s">
        <v>570</v>
      </c>
      <c r="F66" s="16">
        <v>1</v>
      </c>
      <c r="G66" s="16"/>
      <c r="H66" s="2">
        <v>1</v>
      </c>
      <c r="I66" s="4"/>
      <c r="J66" s="34"/>
      <c r="K66" s="87">
        <f t="shared" si="2"/>
        <v>1</v>
      </c>
      <c r="L66" s="88">
        <f t="shared" si="3"/>
        <v>0</v>
      </c>
    </row>
    <row r="67" spans="2:12" x14ac:dyDescent="0.25">
      <c r="B67" s="16" t="s">
        <v>31</v>
      </c>
      <c r="C67" s="16" t="s">
        <v>248</v>
      </c>
      <c r="D67" s="16" t="s">
        <v>405</v>
      </c>
      <c r="E67" s="16" t="s">
        <v>571</v>
      </c>
      <c r="F67" s="16">
        <v>1</v>
      </c>
      <c r="G67" s="16"/>
      <c r="H67" s="2">
        <v>1</v>
      </c>
      <c r="I67" s="4"/>
      <c r="J67" s="34"/>
      <c r="K67" s="87">
        <f t="shared" si="2"/>
        <v>1</v>
      </c>
      <c r="L67" s="88">
        <f t="shared" si="3"/>
        <v>0</v>
      </c>
    </row>
    <row r="68" spans="2:12" x14ac:dyDescent="0.25">
      <c r="B68" s="16" t="s">
        <v>31</v>
      </c>
      <c r="C68" s="16" t="s">
        <v>287</v>
      </c>
      <c r="D68" s="16" t="s">
        <v>357</v>
      </c>
      <c r="E68" s="16" t="s">
        <v>572</v>
      </c>
      <c r="F68" s="16">
        <v>1</v>
      </c>
      <c r="G68" s="16"/>
      <c r="H68" s="2">
        <v>1</v>
      </c>
      <c r="I68" s="4"/>
      <c r="J68" s="34"/>
      <c r="K68" s="87">
        <f t="shared" si="2"/>
        <v>1</v>
      </c>
      <c r="L68" s="88">
        <f t="shared" si="3"/>
        <v>0</v>
      </c>
    </row>
    <row r="69" spans="2:12" x14ac:dyDescent="0.25">
      <c r="B69" s="16" t="s">
        <v>31</v>
      </c>
      <c r="C69" s="16" t="s">
        <v>287</v>
      </c>
      <c r="D69" s="16" t="s">
        <v>357</v>
      </c>
      <c r="E69" s="16" t="s">
        <v>573</v>
      </c>
      <c r="F69" s="16">
        <v>1</v>
      </c>
      <c r="G69" s="16"/>
      <c r="H69" s="2">
        <v>1</v>
      </c>
      <c r="I69" s="4"/>
      <c r="J69" s="34"/>
      <c r="K69" s="87">
        <f t="shared" si="2"/>
        <v>1</v>
      </c>
      <c r="L69" s="88">
        <f t="shared" si="3"/>
        <v>0</v>
      </c>
    </row>
    <row r="70" spans="2:12" x14ac:dyDescent="0.25">
      <c r="B70" s="16" t="s">
        <v>31</v>
      </c>
      <c r="C70" s="16" t="s">
        <v>287</v>
      </c>
      <c r="D70" s="16" t="s">
        <v>357</v>
      </c>
      <c r="E70" s="16" t="s">
        <v>574</v>
      </c>
      <c r="F70" s="16">
        <v>1</v>
      </c>
      <c r="G70" s="16"/>
      <c r="H70" s="2">
        <v>1</v>
      </c>
      <c r="I70" s="4"/>
      <c r="J70" s="34"/>
      <c r="K70" s="87">
        <f t="shared" si="2"/>
        <v>1</v>
      </c>
      <c r="L70" s="88">
        <f t="shared" si="3"/>
        <v>0</v>
      </c>
    </row>
    <row r="71" spans="2:12" x14ac:dyDescent="0.25">
      <c r="B71" s="16" t="s">
        <v>31</v>
      </c>
      <c r="C71" s="16" t="s">
        <v>287</v>
      </c>
      <c r="D71" s="16" t="s">
        <v>357</v>
      </c>
      <c r="E71" s="16" t="s">
        <v>575</v>
      </c>
      <c r="F71" s="16">
        <v>1</v>
      </c>
      <c r="G71" s="16"/>
      <c r="H71" s="2">
        <v>1</v>
      </c>
      <c r="I71" s="4"/>
      <c r="J71" s="34"/>
      <c r="K71" s="87">
        <f t="shared" si="2"/>
        <v>1</v>
      </c>
      <c r="L71" s="88">
        <f t="shared" si="3"/>
        <v>0</v>
      </c>
    </row>
    <row r="72" spans="2:12" x14ac:dyDescent="0.25">
      <c r="B72" s="16" t="s">
        <v>31</v>
      </c>
      <c r="C72" s="16" t="s">
        <v>287</v>
      </c>
      <c r="D72" s="16" t="s">
        <v>357</v>
      </c>
      <c r="E72" s="16" t="s">
        <v>576</v>
      </c>
      <c r="F72" s="16">
        <v>1</v>
      </c>
      <c r="G72" s="16"/>
      <c r="H72" s="2">
        <v>1</v>
      </c>
      <c r="I72" s="4"/>
      <c r="J72" s="34"/>
      <c r="K72" s="87">
        <f t="shared" si="2"/>
        <v>1</v>
      </c>
      <c r="L72" s="88">
        <f t="shared" si="3"/>
        <v>0</v>
      </c>
    </row>
    <row r="73" spans="2:12" x14ac:dyDescent="0.25">
      <c r="B73" s="16" t="s">
        <v>31</v>
      </c>
      <c r="C73" s="16" t="s">
        <v>287</v>
      </c>
      <c r="D73" s="16" t="s">
        <v>357</v>
      </c>
      <c r="E73" s="16" t="s">
        <v>577</v>
      </c>
      <c r="F73" s="16">
        <v>1</v>
      </c>
      <c r="G73" s="16"/>
      <c r="H73" s="2">
        <v>1</v>
      </c>
      <c r="I73" s="4"/>
      <c r="J73" s="34"/>
      <c r="K73" s="87">
        <f t="shared" si="2"/>
        <v>1</v>
      </c>
      <c r="L73" s="88">
        <f t="shared" si="3"/>
        <v>0</v>
      </c>
    </row>
    <row r="74" spans="2:12" x14ac:dyDescent="0.25">
      <c r="B74" s="16" t="s">
        <v>31</v>
      </c>
      <c r="C74" s="16" t="s">
        <v>148</v>
      </c>
      <c r="D74" s="16" t="s">
        <v>363</v>
      </c>
      <c r="E74" s="16" t="s">
        <v>578</v>
      </c>
      <c r="F74" s="16">
        <v>1</v>
      </c>
      <c r="G74" s="16"/>
      <c r="H74" s="2">
        <v>1</v>
      </c>
      <c r="I74" s="4"/>
      <c r="J74" s="34"/>
      <c r="K74" s="87">
        <f t="shared" ref="K74:K137" si="4">SUM(H74:J74)</f>
        <v>1</v>
      </c>
      <c r="L74" s="88">
        <f t="shared" ref="L74:L137" si="5">(SUM(F74:G74)-K74)</f>
        <v>0</v>
      </c>
    </row>
    <row r="75" spans="2:12" x14ac:dyDescent="0.25">
      <c r="B75" s="16" t="s">
        <v>31</v>
      </c>
      <c r="C75" s="16" t="s">
        <v>173</v>
      </c>
      <c r="D75" s="16" t="s">
        <v>352</v>
      </c>
      <c r="E75" s="16" t="s">
        <v>579</v>
      </c>
      <c r="F75" s="16">
        <v>1</v>
      </c>
      <c r="G75" s="16"/>
      <c r="H75" s="2">
        <v>1</v>
      </c>
      <c r="I75" s="4"/>
      <c r="J75" s="34"/>
      <c r="K75" s="87">
        <f t="shared" si="4"/>
        <v>1</v>
      </c>
      <c r="L75" s="88">
        <f t="shared" si="5"/>
        <v>0</v>
      </c>
    </row>
    <row r="76" spans="2:12" x14ac:dyDescent="0.25">
      <c r="B76" s="16" t="s">
        <v>31</v>
      </c>
      <c r="C76" s="16" t="s">
        <v>173</v>
      </c>
      <c r="D76" s="16" t="s">
        <v>352</v>
      </c>
      <c r="E76" s="16" t="s">
        <v>580</v>
      </c>
      <c r="F76" s="16">
        <v>1</v>
      </c>
      <c r="G76" s="16"/>
      <c r="H76" s="2">
        <v>1</v>
      </c>
      <c r="I76" s="4"/>
      <c r="J76" s="34"/>
      <c r="K76" s="87">
        <f t="shared" si="4"/>
        <v>1</v>
      </c>
      <c r="L76" s="88">
        <f t="shared" si="5"/>
        <v>0</v>
      </c>
    </row>
    <row r="77" spans="2:12" x14ac:dyDescent="0.25">
      <c r="B77" s="16" t="s">
        <v>31</v>
      </c>
      <c r="C77" s="16" t="s">
        <v>316</v>
      </c>
      <c r="D77" s="16" t="s">
        <v>341</v>
      </c>
      <c r="E77" s="16" t="s">
        <v>581</v>
      </c>
      <c r="F77" s="16">
        <v>1</v>
      </c>
      <c r="G77" s="16"/>
      <c r="H77" s="2">
        <v>1</v>
      </c>
      <c r="I77" s="4"/>
      <c r="J77" s="34"/>
      <c r="K77" s="87">
        <f t="shared" si="4"/>
        <v>1</v>
      </c>
      <c r="L77" s="88">
        <f t="shared" si="5"/>
        <v>0</v>
      </c>
    </row>
    <row r="78" spans="2:12" x14ac:dyDescent="0.25">
      <c r="B78" s="16" t="s">
        <v>31</v>
      </c>
      <c r="C78" s="16" t="s">
        <v>276</v>
      </c>
      <c r="D78" s="16" t="s">
        <v>415</v>
      </c>
      <c r="E78" s="16" t="s">
        <v>582</v>
      </c>
      <c r="F78" s="16">
        <v>1</v>
      </c>
      <c r="G78" s="16"/>
      <c r="H78" s="2">
        <v>1</v>
      </c>
      <c r="I78" s="4"/>
      <c r="J78" s="34"/>
      <c r="K78" s="87">
        <f t="shared" si="4"/>
        <v>1</v>
      </c>
      <c r="L78" s="88">
        <f t="shared" si="5"/>
        <v>0</v>
      </c>
    </row>
    <row r="79" spans="2:12" x14ac:dyDescent="0.25">
      <c r="B79" s="16" t="s">
        <v>31</v>
      </c>
      <c r="C79" s="16" t="s">
        <v>276</v>
      </c>
      <c r="D79" s="16" t="s">
        <v>415</v>
      </c>
      <c r="E79" s="16" t="s">
        <v>583</v>
      </c>
      <c r="F79" s="16">
        <v>1</v>
      </c>
      <c r="G79" s="16"/>
      <c r="H79" s="2">
        <v>1</v>
      </c>
      <c r="I79" s="4"/>
      <c r="J79" s="34"/>
      <c r="K79" s="87">
        <f t="shared" si="4"/>
        <v>1</v>
      </c>
      <c r="L79" s="88">
        <f t="shared" si="5"/>
        <v>0</v>
      </c>
    </row>
    <row r="80" spans="2:12" x14ac:dyDescent="0.25">
      <c r="B80" s="16" t="s">
        <v>31</v>
      </c>
      <c r="C80" s="16" t="s">
        <v>119</v>
      </c>
      <c r="D80" s="16" t="s">
        <v>391</v>
      </c>
      <c r="E80" s="16" t="s">
        <v>584</v>
      </c>
      <c r="F80" s="16">
        <v>1</v>
      </c>
      <c r="G80" s="16"/>
      <c r="H80" s="2">
        <v>1</v>
      </c>
      <c r="I80" s="4"/>
      <c r="J80" s="34"/>
      <c r="K80" s="87">
        <f t="shared" si="4"/>
        <v>1</v>
      </c>
      <c r="L80" s="88">
        <f t="shared" si="5"/>
        <v>0</v>
      </c>
    </row>
    <row r="81" spans="2:12" x14ac:dyDescent="0.25">
      <c r="B81" s="16" t="s">
        <v>31</v>
      </c>
      <c r="C81" s="16" t="s">
        <v>119</v>
      </c>
      <c r="D81" s="16" t="s">
        <v>391</v>
      </c>
      <c r="E81" s="16" t="s">
        <v>585</v>
      </c>
      <c r="F81" s="16">
        <v>1</v>
      </c>
      <c r="G81" s="16"/>
      <c r="H81" s="2">
        <v>1</v>
      </c>
      <c r="I81" s="4"/>
      <c r="J81" s="34"/>
      <c r="K81" s="87">
        <f t="shared" si="4"/>
        <v>1</v>
      </c>
      <c r="L81" s="88">
        <f t="shared" si="5"/>
        <v>0</v>
      </c>
    </row>
    <row r="82" spans="2:12" x14ac:dyDescent="0.25">
      <c r="B82" s="16" t="s">
        <v>31</v>
      </c>
      <c r="C82" s="16" t="s">
        <v>289</v>
      </c>
      <c r="D82" s="16" t="s">
        <v>362</v>
      </c>
      <c r="E82" s="16" t="s">
        <v>586</v>
      </c>
      <c r="F82" s="16">
        <v>1</v>
      </c>
      <c r="G82" s="16"/>
      <c r="H82" s="2">
        <v>1</v>
      </c>
      <c r="I82" s="4"/>
      <c r="J82" s="34"/>
      <c r="K82" s="87">
        <f t="shared" si="4"/>
        <v>1</v>
      </c>
      <c r="L82" s="88">
        <f t="shared" si="5"/>
        <v>0</v>
      </c>
    </row>
    <row r="83" spans="2:12" x14ac:dyDescent="0.25">
      <c r="B83" s="16" t="s">
        <v>31</v>
      </c>
      <c r="C83" s="16" t="s">
        <v>296</v>
      </c>
      <c r="D83" s="16" t="s">
        <v>380</v>
      </c>
      <c r="E83" s="16" t="s">
        <v>587</v>
      </c>
      <c r="F83" s="16">
        <v>1</v>
      </c>
      <c r="G83" s="16"/>
      <c r="H83" s="2">
        <v>1</v>
      </c>
      <c r="I83" s="4"/>
      <c r="J83" s="34"/>
      <c r="K83" s="87">
        <f t="shared" si="4"/>
        <v>1</v>
      </c>
      <c r="L83" s="88">
        <f t="shared" si="5"/>
        <v>0</v>
      </c>
    </row>
    <row r="84" spans="2:12" x14ac:dyDescent="0.25">
      <c r="B84" s="16" t="s">
        <v>31</v>
      </c>
      <c r="C84" s="16" t="s">
        <v>284</v>
      </c>
      <c r="D84" s="16" t="s">
        <v>351</v>
      </c>
      <c r="E84" s="16" t="s">
        <v>588</v>
      </c>
      <c r="F84" s="16">
        <v>1</v>
      </c>
      <c r="G84" s="16"/>
      <c r="H84" s="2">
        <v>1</v>
      </c>
      <c r="I84" s="4"/>
      <c r="J84" s="34"/>
      <c r="K84" s="87">
        <f t="shared" si="4"/>
        <v>1</v>
      </c>
      <c r="L84" s="88">
        <f t="shared" si="5"/>
        <v>0</v>
      </c>
    </row>
    <row r="85" spans="2:12" x14ac:dyDescent="0.25">
      <c r="B85" s="16" t="s">
        <v>31</v>
      </c>
      <c r="C85" s="16" t="s">
        <v>284</v>
      </c>
      <c r="D85" s="16" t="s">
        <v>351</v>
      </c>
      <c r="E85" s="16" t="s">
        <v>589</v>
      </c>
      <c r="F85" s="16">
        <v>1</v>
      </c>
      <c r="G85" s="16"/>
      <c r="H85" s="2">
        <v>1</v>
      </c>
      <c r="I85" s="4"/>
      <c r="J85" s="34"/>
      <c r="K85" s="87">
        <f t="shared" si="4"/>
        <v>1</v>
      </c>
      <c r="L85" s="88">
        <f t="shared" si="5"/>
        <v>0</v>
      </c>
    </row>
    <row r="86" spans="2:12" x14ac:dyDescent="0.25">
      <c r="B86" s="16" t="s">
        <v>31</v>
      </c>
      <c r="C86" s="16" t="s">
        <v>238</v>
      </c>
      <c r="D86" s="16" t="s">
        <v>396</v>
      </c>
      <c r="E86" s="16" t="s">
        <v>590</v>
      </c>
      <c r="F86" s="16">
        <v>1</v>
      </c>
      <c r="G86" s="16"/>
      <c r="H86" s="2">
        <v>1</v>
      </c>
      <c r="I86" s="4"/>
      <c r="J86" s="34"/>
      <c r="K86" s="87">
        <f t="shared" si="4"/>
        <v>1</v>
      </c>
      <c r="L86" s="88">
        <f t="shared" si="5"/>
        <v>0</v>
      </c>
    </row>
    <row r="87" spans="2:12" x14ac:dyDescent="0.25">
      <c r="B87" s="16" t="s">
        <v>31</v>
      </c>
      <c r="C87" s="16" t="s">
        <v>119</v>
      </c>
      <c r="D87" s="16" t="s">
        <v>391</v>
      </c>
      <c r="E87" s="16" t="s">
        <v>591</v>
      </c>
      <c r="F87" s="16">
        <v>1</v>
      </c>
      <c r="G87" s="16"/>
      <c r="H87" s="2">
        <v>1</v>
      </c>
      <c r="I87" s="4"/>
      <c r="J87" s="34"/>
      <c r="K87" s="87">
        <f t="shared" si="4"/>
        <v>1</v>
      </c>
      <c r="L87" s="88">
        <f t="shared" si="5"/>
        <v>0</v>
      </c>
    </row>
    <row r="88" spans="2:12" x14ac:dyDescent="0.25">
      <c r="B88" s="16" t="s">
        <v>31</v>
      </c>
      <c r="C88" s="16" t="s">
        <v>290</v>
      </c>
      <c r="D88" s="16" t="s">
        <v>364</v>
      </c>
      <c r="E88" s="16" t="s">
        <v>592</v>
      </c>
      <c r="F88" s="16">
        <v>1</v>
      </c>
      <c r="G88" s="16"/>
      <c r="H88" s="2">
        <v>1</v>
      </c>
      <c r="I88" s="4"/>
      <c r="J88" s="34"/>
      <c r="K88" s="87">
        <f t="shared" si="4"/>
        <v>1</v>
      </c>
      <c r="L88" s="88">
        <f t="shared" si="5"/>
        <v>0</v>
      </c>
    </row>
    <row r="89" spans="2:12" x14ac:dyDescent="0.25">
      <c r="B89" s="16" t="s">
        <v>31</v>
      </c>
      <c r="C89" s="16" t="s">
        <v>305</v>
      </c>
      <c r="D89" s="16" t="s">
        <v>407</v>
      </c>
      <c r="E89" s="16" t="s">
        <v>593</v>
      </c>
      <c r="F89" s="16">
        <v>1</v>
      </c>
      <c r="G89" s="16"/>
      <c r="H89" s="2">
        <v>1</v>
      </c>
      <c r="I89" s="4"/>
      <c r="J89" s="34"/>
      <c r="K89" s="87">
        <f t="shared" si="4"/>
        <v>1</v>
      </c>
      <c r="L89" s="88">
        <f t="shared" si="5"/>
        <v>0</v>
      </c>
    </row>
    <row r="90" spans="2:12" x14ac:dyDescent="0.25">
      <c r="B90" s="16" t="s">
        <v>31</v>
      </c>
      <c r="C90" s="16" t="s">
        <v>178</v>
      </c>
      <c r="D90" s="16" t="s">
        <v>390</v>
      </c>
      <c r="E90" s="16" t="s">
        <v>594</v>
      </c>
      <c r="F90" s="16">
        <v>1</v>
      </c>
      <c r="G90" s="16"/>
      <c r="H90" s="2">
        <v>1</v>
      </c>
      <c r="I90" s="4"/>
      <c r="J90" s="34"/>
      <c r="K90" s="87">
        <f t="shared" si="4"/>
        <v>1</v>
      </c>
      <c r="L90" s="88">
        <f t="shared" si="5"/>
        <v>0</v>
      </c>
    </row>
    <row r="91" spans="2:12" x14ac:dyDescent="0.25">
      <c r="B91" s="16" t="s">
        <v>31</v>
      </c>
      <c r="C91" s="16" t="s">
        <v>178</v>
      </c>
      <c r="D91" s="16" t="s">
        <v>390</v>
      </c>
      <c r="E91" s="16" t="s">
        <v>595</v>
      </c>
      <c r="F91" s="16">
        <v>1</v>
      </c>
      <c r="G91" s="16"/>
      <c r="H91" s="2">
        <v>1</v>
      </c>
      <c r="I91" s="4"/>
      <c r="J91" s="34"/>
      <c r="K91" s="87">
        <f t="shared" si="4"/>
        <v>1</v>
      </c>
      <c r="L91" s="88">
        <f t="shared" si="5"/>
        <v>0</v>
      </c>
    </row>
    <row r="92" spans="2:12" x14ac:dyDescent="0.25">
      <c r="B92" s="16" t="s">
        <v>31</v>
      </c>
      <c r="C92" s="16" t="s">
        <v>297</v>
      </c>
      <c r="D92" s="16" t="s">
        <v>381</v>
      </c>
      <c r="E92" s="16" t="s">
        <v>596</v>
      </c>
      <c r="F92" s="16">
        <v>1</v>
      </c>
      <c r="G92" s="16"/>
      <c r="H92" s="2">
        <v>1</v>
      </c>
      <c r="I92" s="4"/>
      <c r="J92" s="34"/>
      <c r="K92" s="87">
        <f t="shared" si="4"/>
        <v>1</v>
      </c>
      <c r="L92" s="88">
        <f t="shared" si="5"/>
        <v>0</v>
      </c>
    </row>
    <row r="93" spans="2:12" x14ac:dyDescent="0.25">
      <c r="B93" s="16" t="s">
        <v>31</v>
      </c>
      <c r="C93" s="16" t="s">
        <v>90</v>
      </c>
      <c r="D93" s="16" t="s">
        <v>367</v>
      </c>
      <c r="E93" s="16" t="s">
        <v>597</v>
      </c>
      <c r="F93" s="16">
        <v>1</v>
      </c>
      <c r="G93" s="16"/>
      <c r="H93" s="2">
        <v>1</v>
      </c>
      <c r="I93" s="4"/>
      <c r="J93" s="34"/>
      <c r="K93" s="87">
        <f t="shared" si="4"/>
        <v>1</v>
      </c>
      <c r="L93" s="88">
        <f t="shared" si="5"/>
        <v>0</v>
      </c>
    </row>
    <row r="94" spans="2:12" x14ac:dyDescent="0.25">
      <c r="B94" s="16" t="s">
        <v>31</v>
      </c>
      <c r="C94" s="16" t="s">
        <v>309</v>
      </c>
      <c r="D94" s="16" t="s">
        <v>337</v>
      </c>
      <c r="E94" s="16" t="s">
        <v>598</v>
      </c>
      <c r="F94" s="16">
        <v>1</v>
      </c>
      <c r="G94" s="16"/>
      <c r="H94" s="2">
        <v>1</v>
      </c>
      <c r="I94" s="4"/>
      <c r="J94" s="34"/>
      <c r="K94" s="87">
        <f t="shared" si="4"/>
        <v>1</v>
      </c>
      <c r="L94" s="88">
        <f t="shared" si="5"/>
        <v>0</v>
      </c>
    </row>
    <row r="95" spans="2:12" x14ac:dyDescent="0.25">
      <c r="B95" s="16" t="s">
        <v>31</v>
      </c>
      <c r="C95" s="16" t="s">
        <v>292</v>
      </c>
      <c r="D95" s="16" t="s">
        <v>369</v>
      </c>
      <c r="E95" s="16" t="s">
        <v>599</v>
      </c>
      <c r="F95" s="16">
        <v>1</v>
      </c>
      <c r="G95" s="16"/>
      <c r="H95" s="2">
        <v>1</v>
      </c>
      <c r="I95" s="4"/>
      <c r="J95" s="34"/>
      <c r="K95" s="87">
        <f t="shared" si="4"/>
        <v>1</v>
      </c>
      <c r="L95" s="88">
        <f t="shared" si="5"/>
        <v>0</v>
      </c>
    </row>
    <row r="96" spans="2:12" x14ac:dyDescent="0.25">
      <c r="B96" s="16" t="s">
        <v>31</v>
      </c>
      <c r="C96" s="16" t="s">
        <v>90</v>
      </c>
      <c r="D96" s="16" t="s">
        <v>367</v>
      </c>
      <c r="E96" s="16" t="s">
        <v>600</v>
      </c>
      <c r="F96" s="16">
        <v>1</v>
      </c>
      <c r="G96" s="16"/>
      <c r="H96" s="2">
        <v>1</v>
      </c>
      <c r="I96" s="4"/>
      <c r="J96" s="34"/>
      <c r="K96" s="87">
        <f t="shared" si="4"/>
        <v>1</v>
      </c>
      <c r="L96" s="88">
        <f t="shared" si="5"/>
        <v>0</v>
      </c>
    </row>
    <row r="97" spans="2:12" x14ac:dyDescent="0.25">
      <c r="B97" s="16" t="s">
        <v>31</v>
      </c>
      <c r="C97" s="16" t="s">
        <v>90</v>
      </c>
      <c r="D97" s="16" t="s">
        <v>367</v>
      </c>
      <c r="E97" s="16" t="s">
        <v>601</v>
      </c>
      <c r="F97" s="16">
        <v>1</v>
      </c>
      <c r="G97" s="16"/>
      <c r="H97" s="2">
        <v>1</v>
      </c>
      <c r="I97" s="4"/>
      <c r="J97" s="34"/>
      <c r="K97" s="87">
        <f t="shared" si="4"/>
        <v>1</v>
      </c>
      <c r="L97" s="88">
        <f t="shared" si="5"/>
        <v>0</v>
      </c>
    </row>
    <row r="98" spans="2:12" x14ac:dyDescent="0.25">
      <c r="B98" s="16" t="s">
        <v>31</v>
      </c>
      <c r="C98" s="16" t="s">
        <v>90</v>
      </c>
      <c r="D98" s="16" t="s">
        <v>367</v>
      </c>
      <c r="E98" s="16" t="s">
        <v>602</v>
      </c>
      <c r="F98" s="16">
        <v>1</v>
      </c>
      <c r="G98" s="16"/>
      <c r="H98" s="2">
        <v>1</v>
      </c>
      <c r="I98" s="4"/>
      <c r="J98" s="34"/>
      <c r="K98" s="87">
        <f t="shared" si="4"/>
        <v>1</v>
      </c>
      <c r="L98" s="88">
        <f t="shared" si="5"/>
        <v>0</v>
      </c>
    </row>
    <row r="99" spans="2:12" x14ac:dyDescent="0.25">
      <c r="B99" s="16" t="s">
        <v>31</v>
      </c>
      <c r="C99" s="16" t="s">
        <v>90</v>
      </c>
      <c r="D99" s="16" t="s">
        <v>367</v>
      </c>
      <c r="E99" s="16" t="s">
        <v>603</v>
      </c>
      <c r="F99" s="16">
        <v>1</v>
      </c>
      <c r="G99" s="16"/>
      <c r="H99" s="2">
        <v>1</v>
      </c>
      <c r="I99" s="4"/>
      <c r="J99" s="34"/>
      <c r="K99" s="87">
        <f t="shared" si="4"/>
        <v>1</v>
      </c>
      <c r="L99" s="88">
        <f t="shared" si="5"/>
        <v>0</v>
      </c>
    </row>
    <row r="100" spans="2:12" x14ac:dyDescent="0.25">
      <c r="B100" s="16" t="s">
        <v>31</v>
      </c>
      <c r="C100" s="16" t="s">
        <v>90</v>
      </c>
      <c r="D100" s="16" t="s">
        <v>367</v>
      </c>
      <c r="E100" s="16" t="s">
        <v>604</v>
      </c>
      <c r="F100" s="16">
        <v>1</v>
      </c>
      <c r="G100" s="16"/>
      <c r="H100" s="2">
        <v>1</v>
      </c>
      <c r="I100" s="4"/>
      <c r="J100" s="34"/>
      <c r="K100" s="87">
        <f t="shared" si="4"/>
        <v>1</v>
      </c>
      <c r="L100" s="88">
        <f t="shared" si="5"/>
        <v>0</v>
      </c>
    </row>
    <row r="101" spans="2:12" x14ac:dyDescent="0.25">
      <c r="B101" s="16" t="s">
        <v>31</v>
      </c>
      <c r="C101" s="16" t="s">
        <v>90</v>
      </c>
      <c r="D101" s="16" t="s">
        <v>367</v>
      </c>
      <c r="E101" s="16" t="s">
        <v>605</v>
      </c>
      <c r="F101" s="16">
        <v>1</v>
      </c>
      <c r="G101" s="16"/>
      <c r="H101" s="2">
        <v>1</v>
      </c>
      <c r="I101" s="4"/>
      <c r="J101" s="34"/>
      <c r="K101" s="87">
        <f t="shared" si="4"/>
        <v>1</v>
      </c>
      <c r="L101" s="88">
        <f t="shared" si="5"/>
        <v>0</v>
      </c>
    </row>
    <row r="102" spans="2:12" x14ac:dyDescent="0.25">
      <c r="B102" s="16" t="s">
        <v>31</v>
      </c>
      <c r="C102" s="16" t="s">
        <v>113</v>
      </c>
      <c r="D102" s="16" t="s">
        <v>373</v>
      </c>
      <c r="E102" s="16" t="s">
        <v>606</v>
      </c>
      <c r="F102" s="16">
        <v>1</v>
      </c>
      <c r="G102" s="16"/>
      <c r="H102" s="2">
        <v>1</v>
      </c>
      <c r="I102" s="4"/>
      <c r="J102" s="34"/>
      <c r="K102" s="87">
        <f t="shared" si="4"/>
        <v>1</v>
      </c>
      <c r="L102" s="88">
        <f t="shared" si="5"/>
        <v>0</v>
      </c>
    </row>
    <row r="103" spans="2:12" x14ac:dyDescent="0.25">
      <c r="B103" s="16" t="s">
        <v>31</v>
      </c>
      <c r="C103" s="16" t="s">
        <v>113</v>
      </c>
      <c r="D103" s="16" t="s">
        <v>373</v>
      </c>
      <c r="E103" s="16" t="s">
        <v>607</v>
      </c>
      <c r="F103" s="16">
        <v>1</v>
      </c>
      <c r="G103" s="16"/>
      <c r="H103" s="2">
        <v>1</v>
      </c>
      <c r="I103" s="4"/>
      <c r="J103" s="34"/>
      <c r="K103" s="87">
        <f t="shared" si="4"/>
        <v>1</v>
      </c>
      <c r="L103" s="88">
        <f t="shared" si="5"/>
        <v>0</v>
      </c>
    </row>
    <row r="104" spans="2:12" x14ac:dyDescent="0.25">
      <c r="B104" s="16" t="s">
        <v>31</v>
      </c>
      <c r="C104" s="16" t="s">
        <v>293</v>
      </c>
      <c r="D104" s="16" t="s">
        <v>371</v>
      </c>
      <c r="E104" s="16" t="s">
        <v>608</v>
      </c>
      <c r="F104" s="16">
        <v>1</v>
      </c>
      <c r="G104" s="16"/>
      <c r="H104" s="2">
        <v>1</v>
      </c>
      <c r="I104" s="4"/>
      <c r="J104" s="34"/>
      <c r="K104" s="87">
        <f t="shared" si="4"/>
        <v>1</v>
      </c>
      <c r="L104" s="88">
        <f t="shared" si="5"/>
        <v>0</v>
      </c>
    </row>
    <row r="105" spans="2:12" x14ac:dyDescent="0.25">
      <c r="B105" s="16" t="s">
        <v>31</v>
      </c>
      <c r="C105" s="16" t="s">
        <v>291</v>
      </c>
      <c r="D105" s="16" t="s">
        <v>365</v>
      </c>
      <c r="E105" s="16" t="s">
        <v>609</v>
      </c>
      <c r="F105" s="16">
        <v>1</v>
      </c>
      <c r="G105" s="16"/>
      <c r="H105" s="2">
        <v>1</v>
      </c>
      <c r="I105" s="4"/>
      <c r="J105" s="34"/>
      <c r="K105" s="87">
        <f t="shared" si="4"/>
        <v>1</v>
      </c>
      <c r="L105" s="88">
        <f t="shared" si="5"/>
        <v>0</v>
      </c>
    </row>
    <row r="106" spans="2:12" x14ac:dyDescent="0.25">
      <c r="B106" s="16" t="s">
        <v>31</v>
      </c>
      <c r="C106" s="16" t="s">
        <v>176</v>
      </c>
      <c r="D106" s="16" t="s">
        <v>379</v>
      </c>
      <c r="E106" s="16" t="s">
        <v>610</v>
      </c>
      <c r="F106" s="16">
        <v>1</v>
      </c>
      <c r="G106" s="16"/>
      <c r="H106" s="2">
        <v>1</v>
      </c>
      <c r="I106" s="4"/>
      <c r="J106" s="34"/>
      <c r="K106" s="87">
        <f t="shared" si="4"/>
        <v>1</v>
      </c>
      <c r="L106" s="88">
        <f t="shared" si="5"/>
        <v>0</v>
      </c>
    </row>
    <row r="107" spans="2:12" x14ac:dyDescent="0.25">
      <c r="B107" s="16" t="s">
        <v>31</v>
      </c>
      <c r="C107" s="16" t="s">
        <v>300</v>
      </c>
      <c r="D107" s="16" t="s">
        <v>392</v>
      </c>
      <c r="E107" s="16" t="s">
        <v>611</v>
      </c>
      <c r="F107" s="16">
        <v>1</v>
      </c>
      <c r="G107" s="16"/>
      <c r="H107" s="2">
        <v>1</v>
      </c>
      <c r="I107" s="4"/>
      <c r="J107" s="34"/>
      <c r="K107" s="87">
        <f t="shared" si="4"/>
        <v>1</v>
      </c>
      <c r="L107" s="88">
        <f t="shared" si="5"/>
        <v>0</v>
      </c>
    </row>
    <row r="108" spans="2:12" x14ac:dyDescent="0.25">
      <c r="B108" s="16" t="s">
        <v>31</v>
      </c>
      <c r="C108" s="16" t="s">
        <v>287</v>
      </c>
      <c r="D108" s="16" t="s">
        <v>357</v>
      </c>
      <c r="E108" s="16" t="s">
        <v>612</v>
      </c>
      <c r="F108" s="16">
        <v>1</v>
      </c>
      <c r="G108" s="16"/>
      <c r="H108" s="2">
        <v>1</v>
      </c>
      <c r="I108" s="4"/>
      <c r="J108" s="34"/>
      <c r="K108" s="87">
        <f t="shared" si="4"/>
        <v>1</v>
      </c>
      <c r="L108" s="88">
        <f t="shared" si="5"/>
        <v>0</v>
      </c>
    </row>
    <row r="109" spans="2:12" x14ac:dyDescent="0.25">
      <c r="B109" s="16" t="s">
        <v>31</v>
      </c>
      <c r="C109" s="16" t="s">
        <v>287</v>
      </c>
      <c r="D109" s="16" t="s">
        <v>357</v>
      </c>
      <c r="E109" s="16" t="s">
        <v>613</v>
      </c>
      <c r="F109" s="16">
        <v>1</v>
      </c>
      <c r="G109" s="16"/>
      <c r="H109" s="2">
        <v>1</v>
      </c>
      <c r="I109" s="4"/>
      <c r="J109" s="34"/>
      <c r="K109" s="87">
        <f t="shared" si="4"/>
        <v>1</v>
      </c>
      <c r="L109" s="88">
        <f t="shared" si="5"/>
        <v>0</v>
      </c>
    </row>
    <row r="110" spans="2:12" x14ac:dyDescent="0.25">
      <c r="B110" s="16" t="s">
        <v>31</v>
      </c>
      <c r="C110" s="16" t="s">
        <v>256</v>
      </c>
      <c r="D110" s="16" t="s">
        <v>412</v>
      </c>
      <c r="E110" s="16" t="s">
        <v>614</v>
      </c>
      <c r="F110" s="16">
        <v>1</v>
      </c>
      <c r="G110" s="16"/>
      <c r="H110" s="2">
        <v>1</v>
      </c>
      <c r="I110" s="4"/>
      <c r="J110" s="34"/>
      <c r="K110" s="87">
        <f t="shared" si="4"/>
        <v>1</v>
      </c>
      <c r="L110" s="88">
        <f t="shared" si="5"/>
        <v>0</v>
      </c>
    </row>
    <row r="111" spans="2:12" x14ac:dyDescent="0.25">
      <c r="B111" s="16" t="s">
        <v>31</v>
      </c>
      <c r="C111" s="16" t="s">
        <v>148</v>
      </c>
      <c r="D111" s="16" t="s">
        <v>363</v>
      </c>
      <c r="E111" s="16" t="s">
        <v>615</v>
      </c>
      <c r="F111" s="16">
        <v>1</v>
      </c>
      <c r="G111" s="16"/>
      <c r="H111" s="2">
        <v>1</v>
      </c>
      <c r="I111" s="4"/>
      <c r="J111" s="34"/>
      <c r="K111" s="87">
        <f t="shared" si="4"/>
        <v>1</v>
      </c>
      <c r="L111" s="88">
        <f t="shared" si="5"/>
        <v>0</v>
      </c>
    </row>
    <row r="112" spans="2:12" x14ac:dyDescent="0.25">
      <c r="B112" s="16" t="s">
        <v>31</v>
      </c>
      <c r="C112" s="16" t="s">
        <v>285</v>
      </c>
      <c r="D112" s="16" t="s">
        <v>354</v>
      </c>
      <c r="E112" s="16" t="s">
        <v>616</v>
      </c>
      <c r="F112" s="16">
        <v>1</v>
      </c>
      <c r="G112" s="16"/>
      <c r="H112" s="2">
        <v>1</v>
      </c>
      <c r="I112" s="4"/>
      <c r="J112" s="34"/>
      <c r="K112" s="87">
        <f t="shared" si="4"/>
        <v>1</v>
      </c>
      <c r="L112" s="88">
        <f t="shared" si="5"/>
        <v>0</v>
      </c>
    </row>
    <row r="113" spans="2:12" x14ac:dyDescent="0.25">
      <c r="B113" s="16" t="s">
        <v>31</v>
      </c>
      <c r="C113" s="16" t="s">
        <v>285</v>
      </c>
      <c r="D113" s="16" t="s">
        <v>354</v>
      </c>
      <c r="E113" s="16" t="s">
        <v>617</v>
      </c>
      <c r="F113" s="16">
        <v>1</v>
      </c>
      <c r="G113" s="16"/>
      <c r="H113" s="2">
        <v>1</v>
      </c>
      <c r="I113" s="4"/>
      <c r="J113" s="34"/>
      <c r="K113" s="87">
        <f t="shared" si="4"/>
        <v>1</v>
      </c>
      <c r="L113" s="88">
        <f t="shared" si="5"/>
        <v>0</v>
      </c>
    </row>
    <row r="114" spans="2:12" x14ac:dyDescent="0.25">
      <c r="B114" s="16" t="s">
        <v>31</v>
      </c>
      <c r="C114" s="16" t="s">
        <v>240</v>
      </c>
      <c r="D114" s="16" t="s">
        <v>398</v>
      </c>
      <c r="E114" s="16" t="s">
        <v>618</v>
      </c>
      <c r="F114" s="16">
        <v>1</v>
      </c>
      <c r="G114" s="16"/>
      <c r="H114" s="2">
        <v>1</v>
      </c>
      <c r="I114" s="4"/>
      <c r="J114" s="34"/>
      <c r="K114" s="87">
        <f t="shared" si="4"/>
        <v>1</v>
      </c>
      <c r="L114" s="88">
        <f t="shared" si="5"/>
        <v>0</v>
      </c>
    </row>
    <row r="115" spans="2:12" x14ac:dyDescent="0.25">
      <c r="B115" s="16" t="s">
        <v>31</v>
      </c>
      <c r="C115" s="16" t="s">
        <v>115</v>
      </c>
      <c r="D115" s="16" t="s">
        <v>383</v>
      </c>
      <c r="E115" s="16" t="s">
        <v>619</v>
      </c>
      <c r="F115" s="16">
        <v>1</v>
      </c>
      <c r="G115" s="16"/>
      <c r="H115" s="2">
        <v>1</v>
      </c>
      <c r="I115" s="4"/>
      <c r="J115" s="34"/>
      <c r="K115" s="87">
        <f t="shared" si="4"/>
        <v>1</v>
      </c>
      <c r="L115" s="88">
        <f t="shared" si="5"/>
        <v>0</v>
      </c>
    </row>
    <row r="116" spans="2:12" x14ac:dyDescent="0.25">
      <c r="B116" s="16" t="s">
        <v>31</v>
      </c>
      <c r="C116" s="16" t="s">
        <v>173</v>
      </c>
      <c r="D116" s="16" t="s">
        <v>352</v>
      </c>
      <c r="E116" s="16" t="s">
        <v>620</v>
      </c>
      <c r="F116" s="16">
        <v>1</v>
      </c>
      <c r="G116" s="16"/>
      <c r="H116" s="2">
        <v>1</v>
      </c>
      <c r="I116" s="4"/>
      <c r="J116" s="34"/>
      <c r="K116" s="87">
        <f t="shared" si="4"/>
        <v>1</v>
      </c>
      <c r="L116" s="88">
        <f t="shared" si="5"/>
        <v>0</v>
      </c>
    </row>
    <row r="117" spans="2:12" x14ac:dyDescent="0.25">
      <c r="B117" s="16" t="s">
        <v>31</v>
      </c>
      <c r="C117" s="16" t="s">
        <v>173</v>
      </c>
      <c r="D117" s="16" t="s">
        <v>352</v>
      </c>
      <c r="E117" s="16" t="s">
        <v>621</v>
      </c>
      <c r="F117" s="16">
        <v>1</v>
      </c>
      <c r="G117" s="16"/>
      <c r="H117" s="2">
        <v>1</v>
      </c>
      <c r="I117" s="4"/>
      <c r="J117" s="34"/>
      <c r="K117" s="87">
        <f t="shared" si="4"/>
        <v>1</v>
      </c>
      <c r="L117" s="88">
        <f t="shared" si="5"/>
        <v>0</v>
      </c>
    </row>
    <row r="118" spans="2:12" x14ac:dyDescent="0.25">
      <c r="B118" s="16" t="s">
        <v>31</v>
      </c>
      <c r="C118" s="16" t="s">
        <v>173</v>
      </c>
      <c r="D118" s="16" t="s">
        <v>352</v>
      </c>
      <c r="E118" s="16" t="s">
        <v>622</v>
      </c>
      <c r="F118" s="16">
        <v>1</v>
      </c>
      <c r="G118" s="16"/>
      <c r="H118" s="2">
        <v>1</v>
      </c>
      <c r="I118" s="4"/>
      <c r="J118" s="34"/>
      <c r="K118" s="87">
        <f t="shared" si="4"/>
        <v>1</v>
      </c>
      <c r="L118" s="88">
        <f t="shared" si="5"/>
        <v>0</v>
      </c>
    </row>
    <row r="119" spans="2:12" x14ac:dyDescent="0.25">
      <c r="B119" s="16" t="s">
        <v>31</v>
      </c>
      <c r="C119" s="16" t="s">
        <v>173</v>
      </c>
      <c r="D119" s="16" t="s">
        <v>352</v>
      </c>
      <c r="E119" s="16" t="s">
        <v>623</v>
      </c>
      <c r="F119" s="16">
        <v>1</v>
      </c>
      <c r="G119" s="16"/>
      <c r="H119" s="2">
        <v>1</v>
      </c>
      <c r="I119" s="4"/>
      <c r="J119" s="34"/>
      <c r="K119" s="87">
        <f t="shared" si="4"/>
        <v>1</v>
      </c>
      <c r="L119" s="88">
        <f t="shared" si="5"/>
        <v>0</v>
      </c>
    </row>
    <row r="120" spans="2:12" x14ac:dyDescent="0.25">
      <c r="B120" s="16" t="s">
        <v>31</v>
      </c>
      <c r="C120" s="16" t="s">
        <v>173</v>
      </c>
      <c r="D120" s="16" t="s">
        <v>352</v>
      </c>
      <c r="E120" s="16" t="s">
        <v>624</v>
      </c>
      <c r="F120" s="16">
        <v>1</v>
      </c>
      <c r="G120" s="16"/>
      <c r="H120" s="2">
        <v>1</v>
      </c>
      <c r="I120" s="4"/>
      <c r="J120" s="34"/>
      <c r="K120" s="87">
        <f t="shared" si="4"/>
        <v>1</v>
      </c>
      <c r="L120" s="88">
        <f t="shared" si="5"/>
        <v>0</v>
      </c>
    </row>
    <row r="121" spans="2:12" x14ac:dyDescent="0.25">
      <c r="B121" s="16" t="s">
        <v>31</v>
      </c>
      <c r="C121" s="16" t="s">
        <v>173</v>
      </c>
      <c r="D121" s="16" t="s">
        <v>352</v>
      </c>
      <c r="E121" s="16" t="s">
        <v>625</v>
      </c>
      <c r="F121" s="16">
        <v>1</v>
      </c>
      <c r="G121" s="16"/>
      <c r="H121" s="2">
        <v>1</v>
      </c>
      <c r="I121" s="4"/>
      <c r="J121" s="34"/>
      <c r="K121" s="87">
        <f t="shared" si="4"/>
        <v>1</v>
      </c>
      <c r="L121" s="88">
        <f t="shared" si="5"/>
        <v>0</v>
      </c>
    </row>
    <row r="122" spans="2:12" x14ac:dyDescent="0.25">
      <c r="B122" s="16" t="s">
        <v>31</v>
      </c>
      <c r="C122" s="16" t="s">
        <v>173</v>
      </c>
      <c r="D122" s="16" t="s">
        <v>352</v>
      </c>
      <c r="E122" s="16" t="s">
        <v>626</v>
      </c>
      <c r="F122" s="16">
        <v>1</v>
      </c>
      <c r="G122" s="16"/>
      <c r="H122" s="2">
        <v>1</v>
      </c>
      <c r="I122" s="4"/>
      <c r="J122" s="34"/>
      <c r="K122" s="87">
        <f t="shared" si="4"/>
        <v>1</v>
      </c>
      <c r="L122" s="88">
        <f t="shared" si="5"/>
        <v>0</v>
      </c>
    </row>
    <row r="123" spans="2:12" x14ac:dyDescent="0.25">
      <c r="B123" s="16" t="s">
        <v>31</v>
      </c>
      <c r="C123" s="16" t="s">
        <v>173</v>
      </c>
      <c r="D123" s="16" t="s">
        <v>352</v>
      </c>
      <c r="E123" s="16" t="s">
        <v>627</v>
      </c>
      <c r="F123" s="16">
        <v>1</v>
      </c>
      <c r="G123" s="16"/>
      <c r="H123" s="2">
        <v>1</v>
      </c>
      <c r="I123" s="4"/>
      <c r="J123" s="34"/>
      <c r="K123" s="87">
        <f t="shared" si="4"/>
        <v>1</v>
      </c>
      <c r="L123" s="88">
        <f t="shared" si="5"/>
        <v>0</v>
      </c>
    </row>
    <row r="124" spans="2:12" x14ac:dyDescent="0.25">
      <c r="B124" s="16" t="s">
        <v>31</v>
      </c>
      <c r="C124" s="16" t="s">
        <v>173</v>
      </c>
      <c r="D124" s="16" t="s">
        <v>352</v>
      </c>
      <c r="E124" s="16" t="s">
        <v>628</v>
      </c>
      <c r="F124" s="16">
        <v>1</v>
      </c>
      <c r="G124" s="16"/>
      <c r="H124" s="2">
        <v>1</v>
      </c>
      <c r="I124" s="4"/>
      <c r="J124" s="34"/>
      <c r="K124" s="87">
        <f t="shared" si="4"/>
        <v>1</v>
      </c>
      <c r="L124" s="88">
        <f t="shared" si="5"/>
        <v>0</v>
      </c>
    </row>
    <row r="125" spans="2:12" x14ac:dyDescent="0.25">
      <c r="B125" s="16" t="s">
        <v>31</v>
      </c>
      <c r="C125" s="16" t="s">
        <v>173</v>
      </c>
      <c r="D125" s="16" t="s">
        <v>352</v>
      </c>
      <c r="E125" s="16" t="s">
        <v>629</v>
      </c>
      <c r="F125" s="16">
        <v>1</v>
      </c>
      <c r="G125" s="16"/>
      <c r="H125" s="2">
        <v>1</v>
      </c>
      <c r="I125" s="4"/>
      <c r="J125" s="34"/>
      <c r="K125" s="87">
        <f t="shared" si="4"/>
        <v>1</v>
      </c>
      <c r="L125" s="88">
        <f t="shared" si="5"/>
        <v>0</v>
      </c>
    </row>
    <row r="126" spans="2:12" x14ac:dyDescent="0.25">
      <c r="B126" s="16" t="s">
        <v>31</v>
      </c>
      <c r="C126" s="16" t="s">
        <v>299</v>
      </c>
      <c r="D126" s="16" t="s">
        <v>385</v>
      </c>
      <c r="E126" s="16" t="s">
        <v>630</v>
      </c>
      <c r="F126" s="16">
        <v>1</v>
      </c>
      <c r="G126" s="16"/>
      <c r="H126" s="2">
        <v>1</v>
      </c>
      <c r="I126" s="4"/>
      <c r="J126" s="34"/>
      <c r="K126" s="87">
        <f t="shared" si="4"/>
        <v>1</v>
      </c>
      <c r="L126" s="88">
        <f t="shared" si="5"/>
        <v>0</v>
      </c>
    </row>
    <row r="127" spans="2:12" x14ac:dyDescent="0.25">
      <c r="B127" s="16" t="s">
        <v>31</v>
      </c>
      <c r="C127" s="16" t="s">
        <v>308</v>
      </c>
      <c r="D127" s="16" t="s">
        <v>413</v>
      </c>
      <c r="E127" s="16" t="s">
        <v>631</v>
      </c>
      <c r="F127" s="16">
        <v>1</v>
      </c>
      <c r="G127" s="16"/>
      <c r="H127" s="2">
        <v>1</v>
      </c>
      <c r="I127" s="4"/>
      <c r="J127" s="34"/>
      <c r="K127" s="87">
        <f t="shared" si="4"/>
        <v>1</v>
      </c>
      <c r="L127" s="88">
        <f t="shared" si="5"/>
        <v>0</v>
      </c>
    </row>
    <row r="128" spans="2:12" x14ac:dyDescent="0.25">
      <c r="B128" s="16" t="s">
        <v>31</v>
      </c>
      <c r="C128" s="16" t="s">
        <v>276</v>
      </c>
      <c r="D128" s="16" t="s">
        <v>415</v>
      </c>
      <c r="E128" s="16" t="s">
        <v>632</v>
      </c>
      <c r="F128" s="16">
        <v>1</v>
      </c>
      <c r="G128" s="16"/>
      <c r="H128" s="2">
        <v>1</v>
      </c>
      <c r="I128" s="4"/>
      <c r="J128" s="34"/>
      <c r="K128" s="87">
        <f t="shared" si="4"/>
        <v>1</v>
      </c>
      <c r="L128" s="88">
        <f t="shared" si="5"/>
        <v>0</v>
      </c>
    </row>
    <row r="129" spans="2:12" x14ac:dyDescent="0.25">
      <c r="B129" s="16" t="s">
        <v>31</v>
      </c>
      <c r="C129" s="16" t="s">
        <v>93</v>
      </c>
      <c r="D129" s="16" t="s">
        <v>358</v>
      </c>
      <c r="E129" s="16" t="s">
        <v>633</v>
      </c>
      <c r="F129" s="16">
        <v>1</v>
      </c>
      <c r="G129" s="16"/>
      <c r="H129" s="2">
        <v>1</v>
      </c>
      <c r="I129" s="4"/>
      <c r="J129" s="34"/>
      <c r="K129" s="87">
        <f t="shared" si="4"/>
        <v>1</v>
      </c>
      <c r="L129" s="88">
        <f t="shared" si="5"/>
        <v>0</v>
      </c>
    </row>
    <row r="130" spans="2:12" x14ac:dyDescent="0.25">
      <c r="B130" s="16" t="s">
        <v>31</v>
      </c>
      <c r="C130" s="16" t="s">
        <v>93</v>
      </c>
      <c r="D130" s="16" t="s">
        <v>358</v>
      </c>
      <c r="E130" s="16" t="s">
        <v>634</v>
      </c>
      <c r="F130" s="16">
        <v>1</v>
      </c>
      <c r="G130" s="16"/>
      <c r="H130" s="2">
        <v>1</v>
      </c>
      <c r="I130" s="4"/>
      <c r="J130" s="34"/>
      <c r="K130" s="87">
        <f t="shared" si="4"/>
        <v>1</v>
      </c>
      <c r="L130" s="88">
        <f t="shared" si="5"/>
        <v>0</v>
      </c>
    </row>
    <row r="131" spans="2:12" x14ac:dyDescent="0.25">
      <c r="B131" s="16" t="s">
        <v>31</v>
      </c>
      <c r="C131" s="16" t="s">
        <v>119</v>
      </c>
      <c r="D131" s="16" t="s">
        <v>391</v>
      </c>
      <c r="E131" s="16" t="s">
        <v>635</v>
      </c>
      <c r="F131" s="16">
        <v>1</v>
      </c>
      <c r="G131" s="16"/>
      <c r="H131" s="2">
        <v>1</v>
      </c>
      <c r="I131" s="4"/>
      <c r="J131" s="34"/>
      <c r="K131" s="87">
        <f t="shared" si="4"/>
        <v>1</v>
      </c>
      <c r="L131" s="88">
        <f t="shared" si="5"/>
        <v>0</v>
      </c>
    </row>
    <row r="132" spans="2:12" x14ac:dyDescent="0.25">
      <c r="B132" s="16" t="s">
        <v>31</v>
      </c>
      <c r="C132" s="16" t="s">
        <v>119</v>
      </c>
      <c r="D132" s="16" t="s">
        <v>391</v>
      </c>
      <c r="E132" s="16" t="s">
        <v>636</v>
      </c>
      <c r="F132" s="16">
        <v>1</v>
      </c>
      <c r="G132" s="16"/>
      <c r="H132" s="2">
        <v>1</v>
      </c>
      <c r="I132" s="4"/>
      <c r="J132" s="34"/>
      <c r="K132" s="87">
        <f t="shared" si="4"/>
        <v>1</v>
      </c>
      <c r="L132" s="88">
        <f t="shared" si="5"/>
        <v>0</v>
      </c>
    </row>
    <row r="133" spans="2:12" x14ac:dyDescent="0.25">
      <c r="B133" s="16" t="s">
        <v>31</v>
      </c>
      <c r="C133" s="16" t="s">
        <v>119</v>
      </c>
      <c r="D133" s="16" t="s">
        <v>391</v>
      </c>
      <c r="E133" s="16" t="s">
        <v>637</v>
      </c>
      <c r="F133" s="16">
        <v>1</v>
      </c>
      <c r="G133" s="16"/>
      <c r="H133" s="2">
        <v>1</v>
      </c>
      <c r="I133" s="4"/>
      <c r="J133" s="34"/>
      <c r="K133" s="87">
        <f t="shared" si="4"/>
        <v>1</v>
      </c>
      <c r="L133" s="88">
        <f t="shared" si="5"/>
        <v>0</v>
      </c>
    </row>
    <row r="134" spans="2:12" x14ac:dyDescent="0.25">
      <c r="B134" s="16" t="s">
        <v>31</v>
      </c>
      <c r="C134" s="16" t="s">
        <v>284</v>
      </c>
      <c r="D134" s="16" t="s">
        <v>351</v>
      </c>
      <c r="E134" s="16" t="s">
        <v>638</v>
      </c>
      <c r="F134" s="16">
        <v>1</v>
      </c>
      <c r="G134" s="16"/>
      <c r="H134" s="2">
        <v>1</v>
      </c>
      <c r="I134" s="4"/>
      <c r="J134" s="34"/>
      <c r="K134" s="87">
        <f t="shared" si="4"/>
        <v>1</v>
      </c>
      <c r="L134" s="88">
        <f t="shared" si="5"/>
        <v>0</v>
      </c>
    </row>
    <row r="135" spans="2:12" x14ac:dyDescent="0.25">
      <c r="B135" s="16" t="s">
        <v>31</v>
      </c>
      <c r="C135" s="16" t="s">
        <v>284</v>
      </c>
      <c r="D135" s="16" t="s">
        <v>351</v>
      </c>
      <c r="E135" s="16" t="s">
        <v>639</v>
      </c>
      <c r="F135" s="16">
        <v>1</v>
      </c>
      <c r="G135" s="16"/>
      <c r="H135" s="2">
        <v>1</v>
      </c>
      <c r="I135" s="4"/>
      <c r="J135" s="34"/>
      <c r="K135" s="87">
        <f t="shared" si="4"/>
        <v>1</v>
      </c>
      <c r="L135" s="88">
        <f t="shared" si="5"/>
        <v>0</v>
      </c>
    </row>
    <row r="136" spans="2:12" x14ac:dyDescent="0.25">
      <c r="B136" s="16" t="s">
        <v>31</v>
      </c>
      <c r="C136" s="16" t="s">
        <v>284</v>
      </c>
      <c r="D136" s="16" t="s">
        <v>351</v>
      </c>
      <c r="E136" s="16" t="s">
        <v>640</v>
      </c>
      <c r="F136" s="16">
        <v>1</v>
      </c>
      <c r="G136" s="16"/>
      <c r="H136" s="2">
        <v>1</v>
      </c>
      <c r="I136" s="4"/>
      <c r="J136" s="34"/>
      <c r="K136" s="87">
        <f t="shared" si="4"/>
        <v>1</v>
      </c>
      <c r="L136" s="88">
        <f t="shared" si="5"/>
        <v>0</v>
      </c>
    </row>
    <row r="137" spans="2:12" x14ac:dyDescent="0.25">
      <c r="B137" s="16" t="s">
        <v>31</v>
      </c>
      <c r="C137" s="16" t="s">
        <v>94</v>
      </c>
      <c r="D137" s="16" t="s">
        <v>372</v>
      </c>
      <c r="E137" s="16" t="s">
        <v>641</v>
      </c>
      <c r="F137" s="16">
        <v>1</v>
      </c>
      <c r="G137" s="16"/>
      <c r="H137" s="2">
        <v>1</v>
      </c>
      <c r="I137" s="4"/>
      <c r="J137" s="34"/>
      <c r="K137" s="87">
        <f t="shared" si="4"/>
        <v>1</v>
      </c>
      <c r="L137" s="88">
        <f t="shared" si="5"/>
        <v>0</v>
      </c>
    </row>
    <row r="138" spans="2:12" x14ac:dyDescent="0.25">
      <c r="B138" s="16" t="s">
        <v>31</v>
      </c>
      <c r="C138" s="16" t="s">
        <v>176</v>
      </c>
      <c r="D138" s="16" t="s">
        <v>379</v>
      </c>
      <c r="E138" s="16" t="s">
        <v>642</v>
      </c>
      <c r="F138" s="16">
        <v>1</v>
      </c>
      <c r="G138" s="16"/>
      <c r="H138" s="2">
        <v>1</v>
      </c>
      <c r="I138" s="4"/>
      <c r="J138" s="34"/>
      <c r="K138" s="87">
        <f t="shared" ref="K138:K201" si="6">SUM(H138:J138)</f>
        <v>1</v>
      </c>
      <c r="L138" s="88">
        <f t="shared" ref="L138:L201" si="7">(SUM(F138:G138)-K138)</f>
        <v>0</v>
      </c>
    </row>
    <row r="139" spans="2:12" x14ac:dyDescent="0.25">
      <c r="B139" s="16" t="s">
        <v>31</v>
      </c>
      <c r="C139" s="16" t="s">
        <v>90</v>
      </c>
      <c r="D139" s="16" t="s">
        <v>367</v>
      </c>
      <c r="E139" s="16" t="s">
        <v>643</v>
      </c>
      <c r="F139" s="16">
        <v>1</v>
      </c>
      <c r="G139" s="16"/>
      <c r="H139" s="2">
        <v>1</v>
      </c>
      <c r="I139" s="4"/>
      <c r="J139" s="34"/>
      <c r="K139" s="87">
        <f t="shared" si="6"/>
        <v>1</v>
      </c>
      <c r="L139" s="88">
        <f t="shared" si="7"/>
        <v>0</v>
      </c>
    </row>
    <row r="140" spans="2:12" x14ac:dyDescent="0.25">
      <c r="B140" s="16" t="s">
        <v>31</v>
      </c>
      <c r="C140" s="16" t="s">
        <v>178</v>
      </c>
      <c r="D140" s="16" t="s">
        <v>390</v>
      </c>
      <c r="E140" s="16" t="s">
        <v>644</v>
      </c>
      <c r="F140" s="16">
        <v>1</v>
      </c>
      <c r="G140" s="16"/>
      <c r="H140" s="2">
        <v>1</v>
      </c>
      <c r="I140" s="4"/>
      <c r="J140" s="34"/>
      <c r="K140" s="87">
        <f t="shared" si="6"/>
        <v>1</v>
      </c>
      <c r="L140" s="88">
        <f t="shared" si="7"/>
        <v>0</v>
      </c>
    </row>
    <row r="141" spans="2:12" x14ac:dyDescent="0.25">
      <c r="B141" s="16" t="s">
        <v>31</v>
      </c>
      <c r="C141" s="16" t="s">
        <v>178</v>
      </c>
      <c r="D141" s="16" t="s">
        <v>390</v>
      </c>
      <c r="E141" s="16" t="s">
        <v>645</v>
      </c>
      <c r="F141" s="16">
        <v>1</v>
      </c>
      <c r="G141" s="16"/>
      <c r="H141" s="2">
        <v>0</v>
      </c>
      <c r="I141" s="4"/>
      <c r="J141" s="34"/>
      <c r="K141" s="87">
        <f t="shared" si="6"/>
        <v>0</v>
      </c>
      <c r="L141" s="88">
        <f t="shared" si="7"/>
        <v>1</v>
      </c>
    </row>
    <row r="142" spans="2:12" x14ac:dyDescent="0.25">
      <c r="B142" s="16" t="s">
        <v>31</v>
      </c>
      <c r="C142" s="16" t="s">
        <v>178</v>
      </c>
      <c r="D142" s="16" t="s">
        <v>390</v>
      </c>
      <c r="E142" s="16" t="s">
        <v>646</v>
      </c>
      <c r="F142" s="16">
        <v>1</v>
      </c>
      <c r="G142" s="16"/>
      <c r="H142" s="2">
        <v>1</v>
      </c>
      <c r="I142" s="4"/>
      <c r="J142" s="34"/>
      <c r="K142" s="87">
        <f t="shared" si="6"/>
        <v>1</v>
      </c>
      <c r="L142" s="88">
        <f t="shared" si="7"/>
        <v>0</v>
      </c>
    </row>
    <row r="143" spans="2:12" x14ac:dyDescent="0.25">
      <c r="B143" s="16" t="s">
        <v>31</v>
      </c>
      <c r="C143" s="16" t="s">
        <v>92</v>
      </c>
      <c r="D143" s="16" t="s">
        <v>426</v>
      </c>
      <c r="E143" s="16" t="s">
        <v>647</v>
      </c>
      <c r="F143" s="16">
        <v>1</v>
      </c>
      <c r="G143" s="16"/>
      <c r="H143" s="2">
        <v>1</v>
      </c>
      <c r="I143" s="4"/>
      <c r="J143" s="34"/>
      <c r="K143" s="87">
        <f t="shared" si="6"/>
        <v>1</v>
      </c>
      <c r="L143" s="88">
        <f t="shared" si="7"/>
        <v>0</v>
      </c>
    </row>
    <row r="144" spans="2:12" x14ac:dyDescent="0.25">
      <c r="B144" s="16" t="s">
        <v>31</v>
      </c>
      <c r="C144" s="16" t="s">
        <v>195</v>
      </c>
      <c r="D144" s="16" t="s">
        <v>355</v>
      </c>
      <c r="E144" s="16" t="s">
        <v>648</v>
      </c>
      <c r="F144" s="16">
        <v>1</v>
      </c>
      <c r="G144" s="16"/>
      <c r="H144" s="2">
        <v>1</v>
      </c>
      <c r="I144" s="4"/>
      <c r="J144" s="34"/>
      <c r="K144" s="87">
        <f t="shared" si="6"/>
        <v>1</v>
      </c>
      <c r="L144" s="88">
        <f t="shared" si="7"/>
        <v>0</v>
      </c>
    </row>
    <row r="145" spans="2:12" x14ac:dyDescent="0.25">
      <c r="B145" s="16" t="s">
        <v>31</v>
      </c>
      <c r="C145" s="16" t="s">
        <v>109</v>
      </c>
      <c r="D145" s="16" t="s">
        <v>359</v>
      </c>
      <c r="E145" s="16" t="s">
        <v>649</v>
      </c>
      <c r="F145" s="16">
        <v>1</v>
      </c>
      <c r="G145" s="16"/>
      <c r="H145" s="2">
        <v>1</v>
      </c>
      <c r="I145" s="4"/>
      <c r="J145" s="34"/>
      <c r="K145" s="87">
        <f t="shared" si="6"/>
        <v>1</v>
      </c>
      <c r="L145" s="88">
        <f t="shared" si="7"/>
        <v>0</v>
      </c>
    </row>
    <row r="146" spans="2:12" x14ac:dyDescent="0.25">
      <c r="B146" s="16" t="s">
        <v>31</v>
      </c>
      <c r="C146" s="16" t="s">
        <v>90</v>
      </c>
      <c r="D146" s="16" t="s">
        <v>367</v>
      </c>
      <c r="E146" s="16" t="s">
        <v>650</v>
      </c>
      <c r="F146" s="16">
        <v>1</v>
      </c>
      <c r="G146" s="16"/>
      <c r="H146" s="2">
        <v>1</v>
      </c>
      <c r="I146" s="4"/>
      <c r="J146" s="34"/>
      <c r="K146" s="87">
        <f t="shared" si="6"/>
        <v>1</v>
      </c>
      <c r="L146" s="88">
        <f t="shared" si="7"/>
        <v>0</v>
      </c>
    </row>
    <row r="147" spans="2:12" x14ac:dyDescent="0.25">
      <c r="B147" s="16" t="s">
        <v>31</v>
      </c>
      <c r="C147" s="16" t="s">
        <v>306</v>
      </c>
      <c r="D147" s="16" t="s">
        <v>342</v>
      </c>
      <c r="E147" s="16" t="s">
        <v>651</v>
      </c>
      <c r="F147" s="16">
        <v>1</v>
      </c>
      <c r="G147" s="16"/>
      <c r="H147" s="2">
        <v>1</v>
      </c>
      <c r="I147" s="4"/>
      <c r="J147" s="34"/>
      <c r="K147" s="87">
        <f t="shared" si="6"/>
        <v>1</v>
      </c>
      <c r="L147" s="88">
        <f t="shared" si="7"/>
        <v>0</v>
      </c>
    </row>
    <row r="148" spans="2:12" x14ac:dyDescent="0.25">
      <c r="B148" s="16" t="s">
        <v>31</v>
      </c>
      <c r="C148" s="16" t="s">
        <v>299</v>
      </c>
      <c r="D148" s="16" t="s">
        <v>385</v>
      </c>
      <c r="E148" s="16" t="s">
        <v>652</v>
      </c>
      <c r="F148" s="16">
        <v>1</v>
      </c>
      <c r="G148" s="16"/>
      <c r="H148" s="2">
        <v>1</v>
      </c>
      <c r="I148" s="4"/>
      <c r="J148" s="34"/>
      <c r="K148" s="87">
        <f t="shared" si="6"/>
        <v>1</v>
      </c>
      <c r="L148" s="88">
        <f t="shared" si="7"/>
        <v>0</v>
      </c>
    </row>
    <row r="149" spans="2:12" x14ac:dyDescent="0.25">
      <c r="B149" s="16" t="s">
        <v>31</v>
      </c>
      <c r="C149" s="16" t="s">
        <v>293</v>
      </c>
      <c r="D149" s="16" t="s">
        <v>371</v>
      </c>
      <c r="E149" s="16" t="s">
        <v>653</v>
      </c>
      <c r="F149" s="16">
        <v>1</v>
      </c>
      <c r="G149" s="16"/>
      <c r="H149" s="2">
        <v>1</v>
      </c>
      <c r="I149" s="4"/>
      <c r="J149" s="34"/>
      <c r="K149" s="87">
        <f t="shared" si="6"/>
        <v>1</v>
      </c>
      <c r="L149" s="88">
        <f t="shared" si="7"/>
        <v>0</v>
      </c>
    </row>
    <row r="150" spans="2:12" x14ac:dyDescent="0.25">
      <c r="B150" s="16" t="s">
        <v>31</v>
      </c>
      <c r="C150" s="16" t="s">
        <v>295</v>
      </c>
      <c r="D150" s="16" t="s">
        <v>377</v>
      </c>
      <c r="E150" s="16" t="s">
        <v>654</v>
      </c>
      <c r="F150" s="16">
        <v>1</v>
      </c>
      <c r="G150" s="16"/>
      <c r="H150" s="2">
        <v>1</v>
      </c>
      <c r="I150" s="4"/>
      <c r="J150" s="34"/>
      <c r="K150" s="87">
        <f t="shared" si="6"/>
        <v>1</v>
      </c>
      <c r="L150" s="88">
        <f t="shared" si="7"/>
        <v>0</v>
      </c>
    </row>
    <row r="151" spans="2:12" x14ac:dyDescent="0.25">
      <c r="B151" s="16" t="s">
        <v>31</v>
      </c>
      <c r="C151" s="16" t="s">
        <v>141</v>
      </c>
      <c r="D151" s="16" t="s">
        <v>389</v>
      </c>
      <c r="E151" s="16" t="s">
        <v>655</v>
      </c>
      <c r="F151" s="16">
        <v>1</v>
      </c>
      <c r="G151" s="16"/>
      <c r="H151" s="2">
        <v>1</v>
      </c>
      <c r="I151" s="4"/>
      <c r="J151" s="34"/>
      <c r="K151" s="87">
        <f t="shared" si="6"/>
        <v>1</v>
      </c>
      <c r="L151" s="88">
        <f t="shared" si="7"/>
        <v>0</v>
      </c>
    </row>
    <row r="152" spans="2:12" x14ac:dyDescent="0.25">
      <c r="B152" s="16" t="s">
        <v>31</v>
      </c>
      <c r="C152" s="16" t="s">
        <v>301</v>
      </c>
      <c r="D152" s="16" t="s">
        <v>397</v>
      </c>
      <c r="E152" s="16" t="s">
        <v>656</v>
      </c>
      <c r="F152" s="16">
        <v>1</v>
      </c>
      <c r="G152" s="16"/>
      <c r="H152" s="2">
        <v>1</v>
      </c>
      <c r="I152" s="4"/>
      <c r="J152" s="34"/>
      <c r="K152" s="87">
        <f t="shared" si="6"/>
        <v>1</v>
      </c>
      <c r="L152" s="88">
        <f t="shared" si="7"/>
        <v>0</v>
      </c>
    </row>
    <row r="153" spans="2:12" x14ac:dyDescent="0.25">
      <c r="B153" s="16" t="s">
        <v>31</v>
      </c>
      <c r="C153" s="16" t="s">
        <v>286</v>
      </c>
      <c r="D153" s="16" t="s">
        <v>356</v>
      </c>
      <c r="E153" s="16" t="s">
        <v>657</v>
      </c>
      <c r="F153" s="16">
        <v>1</v>
      </c>
      <c r="G153" s="16"/>
      <c r="H153" s="2">
        <v>1</v>
      </c>
      <c r="I153" s="4"/>
      <c r="J153" s="34"/>
      <c r="K153" s="87">
        <f t="shared" si="6"/>
        <v>1</v>
      </c>
      <c r="L153" s="88">
        <f t="shared" si="7"/>
        <v>0</v>
      </c>
    </row>
    <row r="154" spans="2:12" x14ac:dyDescent="0.25">
      <c r="B154" s="16" t="s">
        <v>31</v>
      </c>
      <c r="C154" s="16" t="s">
        <v>287</v>
      </c>
      <c r="D154" s="16" t="s">
        <v>357</v>
      </c>
      <c r="E154" s="16" t="s">
        <v>658</v>
      </c>
      <c r="F154" s="16">
        <v>1</v>
      </c>
      <c r="G154" s="16"/>
      <c r="H154" s="2">
        <v>1</v>
      </c>
      <c r="I154" s="4"/>
      <c r="J154" s="34"/>
      <c r="K154" s="87">
        <f t="shared" si="6"/>
        <v>1</v>
      </c>
      <c r="L154" s="88">
        <f t="shared" si="7"/>
        <v>0</v>
      </c>
    </row>
    <row r="155" spans="2:12" x14ac:dyDescent="0.25">
      <c r="B155" s="16" t="s">
        <v>31</v>
      </c>
      <c r="C155" s="16" t="s">
        <v>287</v>
      </c>
      <c r="D155" s="16" t="s">
        <v>357</v>
      </c>
      <c r="E155" s="16" t="s">
        <v>659</v>
      </c>
      <c r="F155" s="16">
        <v>1</v>
      </c>
      <c r="G155" s="16"/>
      <c r="H155" s="2">
        <v>1</v>
      </c>
      <c r="I155" s="4"/>
      <c r="J155" s="34"/>
      <c r="K155" s="87">
        <f t="shared" si="6"/>
        <v>1</v>
      </c>
      <c r="L155" s="88">
        <f t="shared" si="7"/>
        <v>0</v>
      </c>
    </row>
    <row r="156" spans="2:12" x14ac:dyDescent="0.25">
      <c r="B156" s="16" t="s">
        <v>31</v>
      </c>
      <c r="C156" s="16" t="s">
        <v>287</v>
      </c>
      <c r="D156" s="16" t="s">
        <v>357</v>
      </c>
      <c r="E156" s="16" t="s">
        <v>660</v>
      </c>
      <c r="F156" s="16">
        <v>1</v>
      </c>
      <c r="G156" s="16"/>
      <c r="H156" s="2">
        <v>1</v>
      </c>
      <c r="I156" s="4"/>
      <c r="J156" s="34"/>
      <c r="K156" s="87">
        <f t="shared" si="6"/>
        <v>1</v>
      </c>
      <c r="L156" s="88">
        <f t="shared" si="7"/>
        <v>0</v>
      </c>
    </row>
    <row r="157" spans="2:12" x14ac:dyDescent="0.25">
      <c r="B157" s="16" t="s">
        <v>31</v>
      </c>
      <c r="C157" s="16" t="s">
        <v>287</v>
      </c>
      <c r="D157" s="16" t="s">
        <v>357</v>
      </c>
      <c r="E157" s="16" t="s">
        <v>661</v>
      </c>
      <c r="F157" s="16">
        <v>1</v>
      </c>
      <c r="G157" s="16"/>
      <c r="H157" s="2">
        <v>1</v>
      </c>
      <c r="I157" s="4"/>
      <c r="J157" s="34"/>
      <c r="K157" s="87">
        <f t="shared" si="6"/>
        <v>1</v>
      </c>
      <c r="L157" s="88">
        <f t="shared" si="7"/>
        <v>0</v>
      </c>
    </row>
    <row r="158" spans="2:12" x14ac:dyDescent="0.25">
      <c r="B158" s="16" t="s">
        <v>31</v>
      </c>
      <c r="C158" s="16" t="s">
        <v>256</v>
      </c>
      <c r="D158" s="16" t="s">
        <v>412</v>
      </c>
      <c r="E158" s="16" t="s">
        <v>662</v>
      </c>
      <c r="F158" s="16">
        <v>1</v>
      </c>
      <c r="G158" s="16"/>
      <c r="H158" s="2">
        <v>1</v>
      </c>
      <c r="I158" s="4"/>
      <c r="J158" s="34"/>
      <c r="K158" s="87">
        <f t="shared" si="6"/>
        <v>1</v>
      </c>
      <c r="L158" s="88">
        <f t="shared" si="7"/>
        <v>0</v>
      </c>
    </row>
    <row r="159" spans="2:12" x14ac:dyDescent="0.25">
      <c r="B159" s="16" t="s">
        <v>31</v>
      </c>
      <c r="C159" s="16" t="s">
        <v>214</v>
      </c>
      <c r="D159" s="16" t="s">
        <v>361</v>
      </c>
      <c r="E159" s="16" t="s">
        <v>663</v>
      </c>
      <c r="F159" s="16">
        <v>1</v>
      </c>
      <c r="G159" s="16"/>
      <c r="H159" s="2">
        <v>1</v>
      </c>
      <c r="I159" s="4"/>
      <c r="J159" s="34"/>
      <c r="K159" s="87">
        <f t="shared" si="6"/>
        <v>1</v>
      </c>
      <c r="L159" s="88">
        <f t="shared" si="7"/>
        <v>0</v>
      </c>
    </row>
    <row r="160" spans="2:12" x14ac:dyDescent="0.25">
      <c r="B160" s="16" t="s">
        <v>31</v>
      </c>
      <c r="C160" s="16" t="s">
        <v>115</v>
      </c>
      <c r="D160" s="16" t="s">
        <v>383</v>
      </c>
      <c r="E160" s="16" t="s">
        <v>664</v>
      </c>
      <c r="F160" s="16">
        <v>1</v>
      </c>
      <c r="G160" s="16"/>
      <c r="H160" s="2">
        <v>1</v>
      </c>
      <c r="I160" s="4"/>
      <c r="J160" s="34"/>
      <c r="K160" s="87">
        <f t="shared" si="6"/>
        <v>1</v>
      </c>
      <c r="L160" s="88">
        <f t="shared" si="7"/>
        <v>0</v>
      </c>
    </row>
    <row r="161" spans="2:12" x14ac:dyDescent="0.25">
      <c r="B161" s="16" t="s">
        <v>31</v>
      </c>
      <c r="C161" s="16" t="s">
        <v>115</v>
      </c>
      <c r="D161" s="16" t="s">
        <v>383</v>
      </c>
      <c r="E161" s="16" t="s">
        <v>665</v>
      </c>
      <c r="F161" s="16">
        <v>1</v>
      </c>
      <c r="G161" s="16"/>
      <c r="H161" s="2">
        <v>1</v>
      </c>
      <c r="I161" s="4"/>
      <c r="J161" s="34"/>
      <c r="K161" s="87">
        <f t="shared" si="6"/>
        <v>1</v>
      </c>
      <c r="L161" s="88">
        <f t="shared" si="7"/>
        <v>0</v>
      </c>
    </row>
    <row r="162" spans="2:12" x14ac:dyDescent="0.25">
      <c r="B162" s="16" t="s">
        <v>31</v>
      </c>
      <c r="C162" s="16" t="s">
        <v>173</v>
      </c>
      <c r="D162" s="16" t="s">
        <v>352</v>
      </c>
      <c r="E162" s="16" t="s">
        <v>666</v>
      </c>
      <c r="F162" s="16">
        <v>1</v>
      </c>
      <c r="G162" s="16"/>
      <c r="H162" s="2">
        <v>1</v>
      </c>
      <c r="I162" s="4"/>
      <c r="J162" s="34"/>
      <c r="K162" s="87">
        <f t="shared" si="6"/>
        <v>1</v>
      </c>
      <c r="L162" s="88">
        <f t="shared" si="7"/>
        <v>0</v>
      </c>
    </row>
    <row r="163" spans="2:12" x14ac:dyDescent="0.25">
      <c r="B163" s="16" t="s">
        <v>31</v>
      </c>
      <c r="C163" s="16" t="s">
        <v>173</v>
      </c>
      <c r="D163" s="16" t="s">
        <v>352</v>
      </c>
      <c r="E163" s="16" t="s">
        <v>667</v>
      </c>
      <c r="F163" s="16">
        <v>1</v>
      </c>
      <c r="G163" s="16"/>
      <c r="H163" s="2">
        <v>1</v>
      </c>
      <c r="I163" s="4"/>
      <c r="J163" s="34"/>
      <c r="K163" s="87">
        <f t="shared" si="6"/>
        <v>1</v>
      </c>
      <c r="L163" s="88">
        <f t="shared" si="7"/>
        <v>0</v>
      </c>
    </row>
    <row r="164" spans="2:12" x14ac:dyDescent="0.25">
      <c r="B164" s="16" t="s">
        <v>31</v>
      </c>
      <c r="C164" s="16" t="s">
        <v>173</v>
      </c>
      <c r="D164" s="16" t="s">
        <v>352</v>
      </c>
      <c r="E164" s="16" t="s">
        <v>668</v>
      </c>
      <c r="F164" s="16">
        <v>1</v>
      </c>
      <c r="G164" s="16"/>
      <c r="H164" s="2">
        <v>1</v>
      </c>
      <c r="I164" s="4"/>
      <c r="J164" s="34"/>
      <c r="K164" s="87">
        <f t="shared" si="6"/>
        <v>1</v>
      </c>
      <c r="L164" s="88">
        <f t="shared" si="7"/>
        <v>0</v>
      </c>
    </row>
    <row r="165" spans="2:12" x14ac:dyDescent="0.25">
      <c r="B165" s="16" t="s">
        <v>31</v>
      </c>
      <c r="C165" s="16" t="s">
        <v>173</v>
      </c>
      <c r="D165" s="16" t="s">
        <v>352</v>
      </c>
      <c r="E165" s="16" t="s">
        <v>669</v>
      </c>
      <c r="F165" s="16">
        <v>1</v>
      </c>
      <c r="G165" s="16"/>
      <c r="H165" s="2">
        <v>1</v>
      </c>
      <c r="I165" s="4"/>
      <c r="J165" s="34"/>
      <c r="K165" s="87">
        <f t="shared" si="6"/>
        <v>1</v>
      </c>
      <c r="L165" s="88">
        <f t="shared" si="7"/>
        <v>0</v>
      </c>
    </row>
    <row r="166" spans="2:12" x14ac:dyDescent="0.25">
      <c r="B166" s="16" t="s">
        <v>31</v>
      </c>
      <c r="C166" s="16" t="s">
        <v>173</v>
      </c>
      <c r="D166" s="16" t="s">
        <v>352</v>
      </c>
      <c r="E166" s="16" t="s">
        <v>670</v>
      </c>
      <c r="F166" s="16">
        <v>1</v>
      </c>
      <c r="G166" s="16"/>
      <c r="H166" s="2">
        <v>1</v>
      </c>
      <c r="I166" s="4"/>
      <c r="J166" s="34"/>
      <c r="K166" s="87">
        <f t="shared" si="6"/>
        <v>1</v>
      </c>
      <c r="L166" s="88">
        <f t="shared" si="7"/>
        <v>0</v>
      </c>
    </row>
    <row r="167" spans="2:12" x14ac:dyDescent="0.25">
      <c r="B167" s="16" t="s">
        <v>31</v>
      </c>
      <c r="C167" s="16" t="s">
        <v>173</v>
      </c>
      <c r="D167" s="16" t="s">
        <v>352</v>
      </c>
      <c r="E167" s="16" t="s">
        <v>671</v>
      </c>
      <c r="F167" s="16">
        <v>1</v>
      </c>
      <c r="G167" s="16"/>
      <c r="H167" s="2">
        <v>1</v>
      </c>
      <c r="I167" s="4"/>
      <c r="J167" s="34"/>
      <c r="K167" s="87">
        <f t="shared" si="6"/>
        <v>1</v>
      </c>
      <c r="L167" s="88">
        <f t="shared" si="7"/>
        <v>0</v>
      </c>
    </row>
    <row r="168" spans="2:12" x14ac:dyDescent="0.25">
      <c r="B168" s="16" t="s">
        <v>31</v>
      </c>
      <c r="C168" s="16" t="s">
        <v>94</v>
      </c>
      <c r="D168" s="16" t="s">
        <v>372</v>
      </c>
      <c r="E168" s="16" t="s">
        <v>672</v>
      </c>
      <c r="F168" s="16">
        <v>1</v>
      </c>
      <c r="G168" s="16"/>
      <c r="H168" s="2">
        <v>1</v>
      </c>
      <c r="I168" s="4"/>
      <c r="J168" s="34"/>
      <c r="K168" s="87">
        <f t="shared" si="6"/>
        <v>1</v>
      </c>
      <c r="L168" s="88">
        <f t="shared" si="7"/>
        <v>0</v>
      </c>
    </row>
    <row r="169" spans="2:12" x14ac:dyDescent="0.25">
      <c r="B169" s="16" t="s">
        <v>31</v>
      </c>
      <c r="C169" s="16" t="s">
        <v>303</v>
      </c>
      <c r="D169" s="16" t="s">
        <v>404</v>
      </c>
      <c r="E169" s="16" t="s">
        <v>673</v>
      </c>
      <c r="F169" s="16">
        <v>1</v>
      </c>
      <c r="G169" s="16"/>
      <c r="H169" s="2">
        <v>1</v>
      </c>
      <c r="I169" s="4"/>
      <c r="J169" s="34"/>
      <c r="K169" s="87">
        <f t="shared" si="6"/>
        <v>1</v>
      </c>
      <c r="L169" s="88">
        <f t="shared" si="7"/>
        <v>0</v>
      </c>
    </row>
    <row r="170" spans="2:12" x14ac:dyDescent="0.25">
      <c r="B170" s="16" t="s">
        <v>31</v>
      </c>
      <c r="C170" s="16" t="s">
        <v>281</v>
      </c>
      <c r="D170" s="16" t="s">
        <v>347</v>
      </c>
      <c r="E170" s="16" t="s">
        <v>674</v>
      </c>
      <c r="F170" s="16">
        <v>1</v>
      </c>
      <c r="G170" s="16"/>
      <c r="H170" s="2">
        <v>1</v>
      </c>
      <c r="I170" s="4"/>
      <c r="J170" s="34"/>
      <c r="K170" s="87">
        <f t="shared" si="6"/>
        <v>1</v>
      </c>
      <c r="L170" s="88">
        <f t="shared" si="7"/>
        <v>0</v>
      </c>
    </row>
    <row r="171" spans="2:12" x14ac:dyDescent="0.25">
      <c r="B171" s="16" t="s">
        <v>31</v>
      </c>
      <c r="C171" s="16" t="s">
        <v>234</v>
      </c>
      <c r="D171" s="16" t="s">
        <v>394</v>
      </c>
      <c r="E171" s="16" t="s">
        <v>675</v>
      </c>
      <c r="F171" s="16">
        <v>1</v>
      </c>
      <c r="G171" s="16"/>
      <c r="H171" s="2">
        <v>1</v>
      </c>
      <c r="I171" s="4"/>
      <c r="J171" s="34"/>
      <c r="K171" s="87">
        <f t="shared" si="6"/>
        <v>1</v>
      </c>
      <c r="L171" s="88">
        <f t="shared" si="7"/>
        <v>0</v>
      </c>
    </row>
    <row r="172" spans="2:12" x14ac:dyDescent="0.25">
      <c r="B172" s="16" t="s">
        <v>31</v>
      </c>
      <c r="C172" s="16" t="s">
        <v>116</v>
      </c>
      <c r="D172" s="16" t="s">
        <v>387</v>
      </c>
      <c r="E172" s="16" t="s">
        <v>676</v>
      </c>
      <c r="F172" s="16">
        <v>1</v>
      </c>
      <c r="G172" s="16"/>
      <c r="H172" s="2">
        <v>1</v>
      </c>
      <c r="I172" s="4"/>
      <c r="J172" s="34"/>
      <c r="K172" s="87">
        <f t="shared" si="6"/>
        <v>1</v>
      </c>
      <c r="L172" s="88">
        <f t="shared" si="7"/>
        <v>0</v>
      </c>
    </row>
    <row r="173" spans="2:12" x14ac:dyDescent="0.25">
      <c r="B173" s="16" t="s">
        <v>31</v>
      </c>
      <c r="C173" s="16" t="s">
        <v>276</v>
      </c>
      <c r="D173" s="16" t="s">
        <v>415</v>
      </c>
      <c r="E173" s="16" t="s">
        <v>677</v>
      </c>
      <c r="F173" s="16">
        <v>1</v>
      </c>
      <c r="G173" s="16"/>
      <c r="H173" s="2">
        <v>1</v>
      </c>
      <c r="I173" s="4"/>
      <c r="J173" s="34"/>
      <c r="K173" s="87">
        <f t="shared" si="6"/>
        <v>1</v>
      </c>
      <c r="L173" s="88">
        <f t="shared" si="7"/>
        <v>0</v>
      </c>
    </row>
    <row r="174" spans="2:12" x14ac:dyDescent="0.25">
      <c r="B174" s="16" t="s">
        <v>31</v>
      </c>
      <c r="C174" s="16" t="s">
        <v>119</v>
      </c>
      <c r="D174" s="16" t="s">
        <v>391</v>
      </c>
      <c r="E174" s="16" t="s">
        <v>678</v>
      </c>
      <c r="F174" s="16">
        <v>1</v>
      </c>
      <c r="G174" s="16"/>
      <c r="H174" s="2">
        <v>1</v>
      </c>
      <c r="I174" s="4"/>
      <c r="J174" s="34"/>
      <c r="K174" s="87">
        <f t="shared" si="6"/>
        <v>1</v>
      </c>
      <c r="L174" s="88">
        <f t="shared" si="7"/>
        <v>0</v>
      </c>
    </row>
    <row r="175" spans="2:12" x14ac:dyDescent="0.25">
      <c r="B175" s="16" t="s">
        <v>31</v>
      </c>
      <c r="C175" s="16" t="s">
        <v>260</v>
      </c>
      <c r="D175" s="16" t="s">
        <v>418</v>
      </c>
      <c r="E175" s="16" t="s">
        <v>679</v>
      </c>
      <c r="F175" s="16">
        <v>1</v>
      </c>
      <c r="G175" s="16"/>
      <c r="H175" s="2">
        <v>1</v>
      </c>
      <c r="I175" s="4"/>
      <c r="J175" s="34"/>
      <c r="K175" s="87">
        <f t="shared" si="6"/>
        <v>1</v>
      </c>
      <c r="L175" s="88">
        <f t="shared" si="7"/>
        <v>0</v>
      </c>
    </row>
    <row r="176" spans="2:12" x14ac:dyDescent="0.25">
      <c r="B176" s="16" t="s">
        <v>31</v>
      </c>
      <c r="C176" s="16" t="s">
        <v>289</v>
      </c>
      <c r="D176" s="16" t="s">
        <v>362</v>
      </c>
      <c r="E176" s="16" t="s">
        <v>680</v>
      </c>
      <c r="F176" s="16">
        <v>1</v>
      </c>
      <c r="G176" s="16"/>
      <c r="H176" s="2">
        <v>1</v>
      </c>
      <c r="I176" s="4"/>
      <c r="J176" s="34"/>
      <c r="K176" s="87">
        <f t="shared" si="6"/>
        <v>1</v>
      </c>
      <c r="L176" s="88">
        <f t="shared" si="7"/>
        <v>0</v>
      </c>
    </row>
    <row r="177" spans="2:12" x14ac:dyDescent="0.25">
      <c r="B177" s="16" t="s">
        <v>31</v>
      </c>
      <c r="C177" s="16" t="s">
        <v>284</v>
      </c>
      <c r="D177" s="16" t="s">
        <v>351</v>
      </c>
      <c r="E177" s="16" t="s">
        <v>681</v>
      </c>
      <c r="F177" s="16">
        <v>1</v>
      </c>
      <c r="G177" s="16"/>
      <c r="H177" s="2">
        <v>1</v>
      </c>
      <c r="I177" s="4"/>
      <c r="J177" s="34"/>
      <c r="K177" s="87">
        <f t="shared" si="6"/>
        <v>1</v>
      </c>
      <c r="L177" s="88">
        <f t="shared" si="7"/>
        <v>0</v>
      </c>
    </row>
    <row r="178" spans="2:12" x14ac:dyDescent="0.25">
      <c r="B178" s="16" t="s">
        <v>31</v>
      </c>
      <c r="C178" s="16" t="s">
        <v>94</v>
      </c>
      <c r="D178" s="16" t="s">
        <v>372</v>
      </c>
      <c r="E178" s="16" t="s">
        <v>682</v>
      </c>
      <c r="F178" s="16">
        <v>1</v>
      </c>
      <c r="G178" s="16"/>
      <c r="H178" s="2">
        <v>1</v>
      </c>
      <c r="I178" s="4"/>
      <c r="J178" s="34"/>
      <c r="K178" s="87">
        <f t="shared" si="6"/>
        <v>1</v>
      </c>
      <c r="L178" s="88">
        <f t="shared" si="7"/>
        <v>0</v>
      </c>
    </row>
    <row r="179" spans="2:12" x14ac:dyDescent="0.25">
      <c r="B179" s="16" t="s">
        <v>31</v>
      </c>
      <c r="C179" s="16" t="s">
        <v>94</v>
      </c>
      <c r="D179" s="16" t="s">
        <v>372</v>
      </c>
      <c r="E179" s="16" t="s">
        <v>683</v>
      </c>
      <c r="F179" s="16">
        <v>1</v>
      </c>
      <c r="G179" s="16"/>
      <c r="H179" s="2">
        <v>1</v>
      </c>
      <c r="I179" s="4"/>
      <c r="J179" s="34"/>
      <c r="K179" s="87">
        <f t="shared" si="6"/>
        <v>1</v>
      </c>
      <c r="L179" s="88">
        <f t="shared" si="7"/>
        <v>0</v>
      </c>
    </row>
    <row r="180" spans="2:12" x14ac:dyDescent="0.25">
      <c r="B180" s="16" t="s">
        <v>31</v>
      </c>
      <c r="C180" s="16" t="s">
        <v>90</v>
      </c>
      <c r="D180" s="16" t="s">
        <v>367</v>
      </c>
      <c r="E180" s="16" t="s">
        <v>684</v>
      </c>
      <c r="F180" s="16">
        <v>1</v>
      </c>
      <c r="G180" s="16"/>
      <c r="H180" s="2">
        <v>1</v>
      </c>
      <c r="I180" s="4"/>
      <c r="J180" s="34"/>
      <c r="K180" s="87">
        <f t="shared" si="6"/>
        <v>1</v>
      </c>
      <c r="L180" s="88">
        <f t="shared" si="7"/>
        <v>0</v>
      </c>
    </row>
    <row r="181" spans="2:12" x14ac:dyDescent="0.25">
      <c r="B181" s="16" t="s">
        <v>31</v>
      </c>
      <c r="C181" s="16" t="s">
        <v>90</v>
      </c>
      <c r="D181" s="16" t="s">
        <v>367</v>
      </c>
      <c r="E181" s="16" t="s">
        <v>685</v>
      </c>
      <c r="F181" s="16">
        <v>1</v>
      </c>
      <c r="G181" s="16"/>
      <c r="H181" s="2">
        <v>1</v>
      </c>
      <c r="I181" s="4"/>
      <c r="J181" s="34"/>
      <c r="K181" s="87">
        <f t="shared" si="6"/>
        <v>1</v>
      </c>
      <c r="L181" s="88">
        <f t="shared" si="7"/>
        <v>0</v>
      </c>
    </row>
    <row r="182" spans="2:12" x14ac:dyDescent="0.25">
      <c r="B182" s="16" t="s">
        <v>31</v>
      </c>
      <c r="C182" s="16" t="s">
        <v>107</v>
      </c>
      <c r="D182" s="16" t="s">
        <v>349</v>
      </c>
      <c r="E182" s="16" t="s">
        <v>686</v>
      </c>
      <c r="F182" s="16">
        <v>1</v>
      </c>
      <c r="G182" s="16"/>
      <c r="H182" s="2">
        <v>1</v>
      </c>
      <c r="I182" s="4"/>
      <c r="J182" s="34"/>
      <c r="K182" s="87">
        <f t="shared" si="6"/>
        <v>1</v>
      </c>
      <c r="L182" s="88">
        <f t="shared" si="7"/>
        <v>0</v>
      </c>
    </row>
    <row r="183" spans="2:12" x14ac:dyDescent="0.25">
      <c r="B183" s="16" t="s">
        <v>31</v>
      </c>
      <c r="C183" s="16" t="s">
        <v>313</v>
      </c>
      <c r="D183" s="16" t="s">
        <v>421</v>
      </c>
      <c r="E183" s="16" t="s">
        <v>687</v>
      </c>
      <c r="F183" s="16">
        <v>1</v>
      </c>
      <c r="G183" s="16"/>
      <c r="H183" s="2">
        <v>1</v>
      </c>
      <c r="I183" s="4"/>
      <c r="J183" s="34"/>
      <c r="K183" s="87">
        <f t="shared" si="6"/>
        <v>1</v>
      </c>
      <c r="L183" s="88">
        <f t="shared" si="7"/>
        <v>0</v>
      </c>
    </row>
    <row r="184" spans="2:12" x14ac:dyDescent="0.25">
      <c r="B184" s="16" t="s">
        <v>31</v>
      </c>
      <c r="C184" s="16" t="s">
        <v>178</v>
      </c>
      <c r="D184" s="16" t="s">
        <v>390</v>
      </c>
      <c r="E184" s="16" t="s">
        <v>688</v>
      </c>
      <c r="F184" s="16">
        <v>1</v>
      </c>
      <c r="G184" s="16"/>
      <c r="H184" s="2">
        <v>1</v>
      </c>
      <c r="I184" s="4"/>
      <c r="J184" s="34"/>
      <c r="K184" s="87">
        <f t="shared" si="6"/>
        <v>1</v>
      </c>
      <c r="L184" s="88">
        <f t="shared" si="7"/>
        <v>0</v>
      </c>
    </row>
    <row r="185" spans="2:12" x14ac:dyDescent="0.25">
      <c r="B185" s="16" t="s">
        <v>31</v>
      </c>
      <c r="C185" s="16" t="s">
        <v>90</v>
      </c>
      <c r="D185" s="16" t="s">
        <v>367</v>
      </c>
      <c r="E185" s="16" t="s">
        <v>689</v>
      </c>
      <c r="F185" s="16">
        <v>1</v>
      </c>
      <c r="G185" s="16"/>
      <c r="H185" s="2">
        <v>1</v>
      </c>
      <c r="I185" s="4"/>
      <c r="J185" s="34"/>
      <c r="K185" s="87">
        <f t="shared" si="6"/>
        <v>1</v>
      </c>
      <c r="L185" s="88">
        <f t="shared" si="7"/>
        <v>0</v>
      </c>
    </row>
    <row r="186" spans="2:12" x14ac:dyDescent="0.25">
      <c r="B186" s="16" t="s">
        <v>31</v>
      </c>
      <c r="C186" s="16" t="s">
        <v>90</v>
      </c>
      <c r="D186" s="16" t="s">
        <v>367</v>
      </c>
      <c r="E186" s="16" t="s">
        <v>690</v>
      </c>
      <c r="F186" s="16">
        <v>1</v>
      </c>
      <c r="G186" s="16"/>
      <c r="H186" s="2">
        <v>1</v>
      </c>
      <c r="I186" s="4"/>
      <c r="J186" s="34"/>
      <c r="K186" s="87">
        <f t="shared" si="6"/>
        <v>1</v>
      </c>
      <c r="L186" s="88">
        <f t="shared" si="7"/>
        <v>0</v>
      </c>
    </row>
    <row r="187" spans="2:12" x14ac:dyDescent="0.25">
      <c r="B187" s="16" t="s">
        <v>31</v>
      </c>
      <c r="C187" s="16" t="s">
        <v>175</v>
      </c>
      <c r="D187" s="16" t="s">
        <v>376</v>
      </c>
      <c r="E187" s="16" t="s">
        <v>691</v>
      </c>
      <c r="F187" s="16">
        <v>1</v>
      </c>
      <c r="G187" s="16"/>
      <c r="H187" s="2">
        <v>1</v>
      </c>
      <c r="I187" s="4"/>
      <c r="J187" s="34"/>
      <c r="K187" s="87">
        <f t="shared" si="6"/>
        <v>1</v>
      </c>
      <c r="L187" s="88">
        <f t="shared" si="7"/>
        <v>0</v>
      </c>
    </row>
    <row r="188" spans="2:12" x14ac:dyDescent="0.25">
      <c r="B188" s="16" t="s">
        <v>31</v>
      </c>
      <c r="C188" s="16" t="s">
        <v>306</v>
      </c>
      <c r="D188" s="16" t="s">
        <v>342</v>
      </c>
      <c r="E188" s="16" t="s">
        <v>692</v>
      </c>
      <c r="F188" s="16">
        <v>1</v>
      </c>
      <c r="G188" s="16"/>
      <c r="H188" s="2">
        <v>1</v>
      </c>
      <c r="I188" s="4"/>
      <c r="J188" s="34"/>
      <c r="K188" s="87">
        <f t="shared" si="6"/>
        <v>1</v>
      </c>
      <c r="L188" s="88">
        <f t="shared" si="7"/>
        <v>0</v>
      </c>
    </row>
    <row r="189" spans="2:12" x14ac:dyDescent="0.25">
      <c r="B189" s="16" t="s">
        <v>31</v>
      </c>
      <c r="C189" s="16" t="s">
        <v>113</v>
      </c>
      <c r="D189" s="16" t="s">
        <v>373</v>
      </c>
      <c r="E189" s="16" t="s">
        <v>693</v>
      </c>
      <c r="F189" s="16">
        <v>1</v>
      </c>
      <c r="G189" s="16"/>
      <c r="H189" s="2">
        <v>1</v>
      </c>
      <c r="I189" s="4"/>
      <c r="J189" s="34"/>
      <c r="K189" s="87">
        <f t="shared" si="6"/>
        <v>1</v>
      </c>
      <c r="L189" s="88">
        <f t="shared" si="7"/>
        <v>0</v>
      </c>
    </row>
    <row r="190" spans="2:12" x14ac:dyDescent="0.25">
      <c r="B190" s="16" t="s">
        <v>31</v>
      </c>
      <c r="C190" s="16" t="s">
        <v>113</v>
      </c>
      <c r="D190" s="16" t="s">
        <v>373</v>
      </c>
      <c r="E190" s="16" t="s">
        <v>694</v>
      </c>
      <c r="F190" s="16">
        <v>1</v>
      </c>
      <c r="G190" s="16"/>
      <c r="H190" s="2">
        <v>1</v>
      </c>
      <c r="I190" s="4"/>
      <c r="J190" s="34"/>
      <c r="K190" s="87">
        <f t="shared" si="6"/>
        <v>1</v>
      </c>
      <c r="L190" s="88">
        <f t="shared" si="7"/>
        <v>0</v>
      </c>
    </row>
    <row r="191" spans="2:12" x14ac:dyDescent="0.25">
      <c r="B191" s="16" t="s">
        <v>31</v>
      </c>
      <c r="C191" s="16" t="s">
        <v>289</v>
      </c>
      <c r="D191" s="16" t="s">
        <v>362</v>
      </c>
      <c r="E191" s="16" t="s">
        <v>695</v>
      </c>
      <c r="F191" s="16">
        <v>1</v>
      </c>
      <c r="G191" s="16"/>
      <c r="H191" s="2">
        <v>1</v>
      </c>
      <c r="I191" s="4"/>
      <c r="J191" s="34"/>
      <c r="K191" s="87">
        <f t="shared" si="6"/>
        <v>1</v>
      </c>
      <c r="L191" s="88">
        <f t="shared" si="7"/>
        <v>0</v>
      </c>
    </row>
    <row r="192" spans="2:12" x14ac:dyDescent="0.25">
      <c r="B192" s="16" t="s">
        <v>31</v>
      </c>
      <c r="C192" s="16" t="s">
        <v>141</v>
      </c>
      <c r="D192" s="16" t="s">
        <v>389</v>
      </c>
      <c r="E192" s="16" t="s">
        <v>696</v>
      </c>
      <c r="F192" s="16">
        <v>1</v>
      </c>
      <c r="G192" s="16"/>
      <c r="H192" s="2">
        <v>1</v>
      </c>
      <c r="I192" s="4"/>
      <c r="J192" s="34"/>
      <c r="K192" s="87">
        <f t="shared" si="6"/>
        <v>1</v>
      </c>
      <c r="L192" s="88">
        <f t="shared" si="7"/>
        <v>0</v>
      </c>
    </row>
    <row r="193" spans="2:12" x14ac:dyDescent="0.25">
      <c r="B193" s="16" t="s">
        <v>31</v>
      </c>
      <c r="C193" s="16" t="s">
        <v>183</v>
      </c>
      <c r="D193" s="16" t="s">
        <v>339</v>
      </c>
      <c r="E193" s="16" t="s">
        <v>697</v>
      </c>
      <c r="F193" s="16">
        <v>1</v>
      </c>
      <c r="G193" s="16"/>
      <c r="H193" s="2">
        <v>1</v>
      </c>
      <c r="I193" s="4"/>
      <c r="J193" s="34"/>
      <c r="K193" s="87">
        <f t="shared" si="6"/>
        <v>1</v>
      </c>
      <c r="L193" s="88">
        <f t="shared" si="7"/>
        <v>0</v>
      </c>
    </row>
    <row r="194" spans="2:12" x14ac:dyDescent="0.25">
      <c r="B194" s="16" t="s">
        <v>31</v>
      </c>
      <c r="C194" s="16" t="s">
        <v>287</v>
      </c>
      <c r="D194" s="16" t="s">
        <v>357</v>
      </c>
      <c r="E194" s="16" t="s">
        <v>698</v>
      </c>
      <c r="F194" s="16">
        <v>1</v>
      </c>
      <c r="G194" s="16"/>
      <c r="H194" s="2">
        <v>1</v>
      </c>
      <c r="I194" s="4"/>
      <c r="J194" s="34"/>
      <c r="K194" s="87">
        <f t="shared" si="6"/>
        <v>1</v>
      </c>
      <c r="L194" s="88">
        <f t="shared" si="7"/>
        <v>0</v>
      </c>
    </row>
    <row r="195" spans="2:12" x14ac:dyDescent="0.25">
      <c r="B195" s="16" t="s">
        <v>31</v>
      </c>
      <c r="C195" s="16" t="s">
        <v>287</v>
      </c>
      <c r="D195" s="16" t="s">
        <v>357</v>
      </c>
      <c r="E195" s="16" t="s">
        <v>699</v>
      </c>
      <c r="F195" s="16">
        <v>1</v>
      </c>
      <c r="G195" s="16"/>
      <c r="H195" s="2">
        <v>1</v>
      </c>
      <c r="I195" s="4"/>
      <c r="J195" s="34"/>
      <c r="K195" s="87">
        <f t="shared" si="6"/>
        <v>1</v>
      </c>
      <c r="L195" s="88">
        <f t="shared" si="7"/>
        <v>0</v>
      </c>
    </row>
    <row r="196" spans="2:12" x14ac:dyDescent="0.25">
      <c r="B196" s="16" t="s">
        <v>31</v>
      </c>
      <c r="C196" s="16" t="s">
        <v>287</v>
      </c>
      <c r="D196" s="16" t="s">
        <v>357</v>
      </c>
      <c r="E196" s="16" t="s">
        <v>700</v>
      </c>
      <c r="F196" s="16">
        <v>1</v>
      </c>
      <c r="G196" s="16"/>
      <c r="H196" s="2">
        <v>1</v>
      </c>
      <c r="I196" s="4"/>
      <c r="J196" s="34"/>
      <c r="K196" s="87">
        <f t="shared" si="6"/>
        <v>1</v>
      </c>
      <c r="L196" s="88">
        <f t="shared" si="7"/>
        <v>0</v>
      </c>
    </row>
    <row r="197" spans="2:12" x14ac:dyDescent="0.25">
      <c r="B197" s="16" t="s">
        <v>31</v>
      </c>
      <c r="C197" s="16" t="s">
        <v>287</v>
      </c>
      <c r="D197" s="16" t="s">
        <v>357</v>
      </c>
      <c r="E197" s="16" t="s">
        <v>701</v>
      </c>
      <c r="F197" s="16">
        <v>1</v>
      </c>
      <c r="G197" s="16"/>
      <c r="H197" s="2">
        <v>1</v>
      </c>
      <c r="I197" s="4"/>
      <c r="J197" s="34"/>
      <c r="K197" s="87">
        <f t="shared" si="6"/>
        <v>1</v>
      </c>
      <c r="L197" s="88">
        <f t="shared" si="7"/>
        <v>0</v>
      </c>
    </row>
    <row r="198" spans="2:12" x14ac:dyDescent="0.25">
      <c r="B198" s="16" t="s">
        <v>31</v>
      </c>
      <c r="C198" s="16" t="s">
        <v>115</v>
      </c>
      <c r="D198" s="16" t="s">
        <v>383</v>
      </c>
      <c r="E198" s="16" t="s">
        <v>702</v>
      </c>
      <c r="F198" s="16">
        <v>1</v>
      </c>
      <c r="G198" s="16"/>
      <c r="H198" s="2">
        <v>1</v>
      </c>
      <c r="I198" s="4"/>
      <c r="J198" s="34"/>
      <c r="K198" s="87">
        <f t="shared" si="6"/>
        <v>1</v>
      </c>
      <c r="L198" s="88">
        <f t="shared" si="7"/>
        <v>0</v>
      </c>
    </row>
    <row r="199" spans="2:12" x14ac:dyDescent="0.25">
      <c r="B199" s="16" t="s">
        <v>31</v>
      </c>
      <c r="C199" s="16" t="s">
        <v>115</v>
      </c>
      <c r="D199" s="16" t="s">
        <v>383</v>
      </c>
      <c r="E199" s="16" t="s">
        <v>703</v>
      </c>
      <c r="F199" s="16">
        <v>1</v>
      </c>
      <c r="G199" s="16"/>
      <c r="H199" s="2">
        <v>1</v>
      </c>
      <c r="I199" s="4"/>
      <c r="J199" s="34"/>
      <c r="K199" s="87">
        <f t="shared" si="6"/>
        <v>1</v>
      </c>
      <c r="L199" s="88">
        <f t="shared" si="7"/>
        <v>0</v>
      </c>
    </row>
    <row r="200" spans="2:12" x14ac:dyDescent="0.25">
      <c r="B200" s="16" t="s">
        <v>31</v>
      </c>
      <c r="C200" s="16" t="s">
        <v>115</v>
      </c>
      <c r="D200" s="16" t="s">
        <v>383</v>
      </c>
      <c r="E200" s="16" t="s">
        <v>704</v>
      </c>
      <c r="F200" s="16">
        <v>1</v>
      </c>
      <c r="G200" s="16"/>
      <c r="H200" s="2">
        <v>1</v>
      </c>
      <c r="I200" s="4"/>
      <c r="J200" s="34"/>
      <c r="K200" s="87">
        <f t="shared" si="6"/>
        <v>1</v>
      </c>
      <c r="L200" s="88">
        <f t="shared" si="7"/>
        <v>0</v>
      </c>
    </row>
    <row r="201" spans="2:12" x14ac:dyDescent="0.25">
      <c r="B201" s="16" t="s">
        <v>31</v>
      </c>
      <c r="C201" s="16" t="s">
        <v>173</v>
      </c>
      <c r="D201" s="16" t="s">
        <v>352</v>
      </c>
      <c r="E201" s="16" t="s">
        <v>705</v>
      </c>
      <c r="F201" s="16">
        <v>1</v>
      </c>
      <c r="G201" s="16"/>
      <c r="H201" s="2">
        <v>1</v>
      </c>
      <c r="I201" s="4"/>
      <c r="J201" s="34"/>
      <c r="K201" s="87">
        <f t="shared" si="6"/>
        <v>1</v>
      </c>
      <c r="L201" s="88">
        <f t="shared" si="7"/>
        <v>0</v>
      </c>
    </row>
    <row r="202" spans="2:12" x14ac:dyDescent="0.25">
      <c r="B202" s="16" t="s">
        <v>31</v>
      </c>
      <c r="C202" s="16" t="s">
        <v>173</v>
      </c>
      <c r="D202" s="16" t="s">
        <v>352</v>
      </c>
      <c r="E202" s="16" t="s">
        <v>706</v>
      </c>
      <c r="F202" s="16">
        <v>1</v>
      </c>
      <c r="G202" s="16"/>
      <c r="H202" s="2">
        <v>1</v>
      </c>
      <c r="I202" s="4"/>
      <c r="J202" s="34"/>
      <c r="K202" s="87">
        <f t="shared" ref="K202:K265" si="8">SUM(H202:J202)</f>
        <v>1</v>
      </c>
      <c r="L202" s="88">
        <f t="shared" ref="L202:L265" si="9">(SUM(F202:G202)-K202)</f>
        <v>0</v>
      </c>
    </row>
    <row r="203" spans="2:12" x14ac:dyDescent="0.25">
      <c r="B203" s="16" t="s">
        <v>31</v>
      </c>
      <c r="C203" s="16" t="s">
        <v>173</v>
      </c>
      <c r="D203" s="16" t="s">
        <v>352</v>
      </c>
      <c r="E203" s="16" t="s">
        <v>707</v>
      </c>
      <c r="F203" s="16">
        <v>1</v>
      </c>
      <c r="G203" s="16"/>
      <c r="H203" s="2">
        <v>1</v>
      </c>
      <c r="I203" s="4"/>
      <c r="J203" s="34"/>
      <c r="K203" s="87">
        <f t="shared" si="8"/>
        <v>1</v>
      </c>
      <c r="L203" s="88">
        <f t="shared" si="9"/>
        <v>0</v>
      </c>
    </row>
    <row r="204" spans="2:12" x14ac:dyDescent="0.25">
      <c r="B204" s="16" t="s">
        <v>31</v>
      </c>
      <c r="C204" s="16" t="s">
        <v>173</v>
      </c>
      <c r="D204" s="16" t="s">
        <v>352</v>
      </c>
      <c r="E204" s="16" t="s">
        <v>708</v>
      </c>
      <c r="F204" s="16">
        <v>1</v>
      </c>
      <c r="G204" s="16"/>
      <c r="H204" s="2">
        <v>1</v>
      </c>
      <c r="I204" s="4"/>
      <c r="J204" s="34"/>
      <c r="K204" s="87">
        <f t="shared" si="8"/>
        <v>1</v>
      </c>
      <c r="L204" s="88">
        <f t="shared" si="9"/>
        <v>0</v>
      </c>
    </row>
    <row r="205" spans="2:12" x14ac:dyDescent="0.25">
      <c r="B205" s="16" t="s">
        <v>31</v>
      </c>
      <c r="C205" s="16" t="s">
        <v>173</v>
      </c>
      <c r="D205" s="16" t="s">
        <v>352</v>
      </c>
      <c r="E205" s="16" t="s">
        <v>709</v>
      </c>
      <c r="F205" s="16">
        <v>1</v>
      </c>
      <c r="G205" s="16"/>
      <c r="H205" s="2">
        <v>1</v>
      </c>
      <c r="I205" s="4"/>
      <c r="J205" s="34"/>
      <c r="K205" s="87">
        <f t="shared" si="8"/>
        <v>1</v>
      </c>
      <c r="L205" s="88">
        <f t="shared" si="9"/>
        <v>0</v>
      </c>
    </row>
    <row r="206" spans="2:12" x14ac:dyDescent="0.25">
      <c r="B206" s="16" t="s">
        <v>31</v>
      </c>
      <c r="C206" s="16" t="s">
        <v>173</v>
      </c>
      <c r="D206" s="16" t="s">
        <v>352</v>
      </c>
      <c r="E206" s="16" t="s">
        <v>710</v>
      </c>
      <c r="F206" s="16">
        <v>1</v>
      </c>
      <c r="G206" s="16"/>
      <c r="H206" s="2">
        <v>1</v>
      </c>
      <c r="I206" s="4"/>
      <c r="J206" s="34"/>
      <c r="K206" s="87">
        <f t="shared" si="8"/>
        <v>1</v>
      </c>
      <c r="L206" s="88">
        <f t="shared" si="9"/>
        <v>0</v>
      </c>
    </row>
    <row r="207" spans="2:12" x14ac:dyDescent="0.25">
      <c r="B207" s="16" t="s">
        <v>31</v>
      </c>
      <c r="C207" s="16" t="s">
        <v>173</v>
      </c>
      <c r="D207" s="16" t="s">
        <v>352</v>
      </c>
      <c r="E207" s="16" t="s">
        <v>711</v>
      </c>
      <c r="F207" s="16">
        <v>1</v>
      </c>
      <c r="G207" s="16"/>
      <c r="H207" s="2">
        <v>1</v>
      </c>
      <c r="I207" s="4"/>
      <c r="J207" s="34"/>
      <c r="K207" s="87">
        <f t="shared" si="8"/>
        <v>1</v>
      </c>
      <c r="L207" s="88">
        <f t="shared" si="9"/>
        <v>0</v>
      </c>
    </row>
    <row r="208" spans="2:12" x14ac:dyDescent="0.25">
      <c r="B208" s="16" t="s">
        <v>31</v>
      </c>
      <c r="C208" s="16" t="s">
        <v>173</v>
      </c>
      <c r="D208" s="16" t="s">
        <v>352</v>
      </c>
      <c r="E208" s="16" t="s">
        <v>712</v>
      </c>
      <c r="F208" s="16">
        <v>1</v>
      </c>
      <c r="G208" s="16"/>
      <c r="H208" s="2">
        <v>1</v>
      </c>
      <c r="I208" s="4"/>
      <c r="J208" s="34"/>
      <c r="K208" s="87">
        <f t="shared" si="8"/>
        <v>1</v>
      </c>
      <c r="L208" s="88">
        <f t="shared" si="9"/>
        <v>0</v>
      </c>
    </row>
    <row r="209" spans="2:12" x14ac:dyDescent="0.25">
      <c r="B209" s="16" t="s">
        <v>31</v>
      </c>
      <c r="C209" s="16" t="s">
        <v>173</v>
      </c>
      <c r="D209" s="16" t="s">
        <v>352</v>
      </c>
      <c r="E209" s="16" t="s">
        <v>713</v>
      </c>
      <c r="F209" s="16">
        <v>1</v>
      </c>
      <c r="G209" s="16"/>
      <c r="H209" s="2">
        <v>1</v>
      </c>
      <c r="I209" s="4"/>
      <c r="J209" s="34"/>
      <c r="K209" s="87">
        <f t="shared" si="8"/>
        <v>1</v>
      </c>
      <c r="L209" s="88">
        <f t="shared" si="9"/>
        <v>0</v>
      </c>
    </row>
    <row r="210" spans="2:12" x14ac:dyDescent="0.25">
      <c r="B210" s="16" t="s">
        <v>31</v>
      </c>
      <c r="C210" s="16" t="s">
        <v>97</v>
      </c>
      <c r="D210" s="16" t="s">
        <v>420</v>
      </c>
      <c r="E210" s="16" t="s">
        <v>714</v>
      </c>
      <c r="F210" s="16">
        <v>1</v>
      </c>
      <c r="G210" s="16"/>
      <c r="H210" s="2">
        <v>1</v>
      </c>
      <c r="I210" s="4"/>
      <c r="J210" s="34"/>
      <c r="K210" s="87">
        <f t="shared" si="8"/>
        <v>1</v>
      </c>
      <c r="L210" s="88">
        <f t="shared" si="9"/>
        <v>0</v>
      </c>
    </row>
    <row r="211" spans="2:12" x14ac:dyDescent="0.25">
      <c r="B211" s="16" t="s">
        <v>31</v>
      </c>
      <c r="C211" s="16" t="s">
        <v>308</v>
      </c>
      <c r="D211" s="16" t="s">
        <v>413</v>
      </c>
      <c r="E211" s="16" t="s">
        <v>715</v>
      </c>
      <c r="F211" s="16">
        <v>1</v>
      </c>
      <c r="G211" s="16"/>
      <c r="H211" s="2">
        <v>1</v>
      </c>
      <c r="I211" s="4"/>
      <c r="J211" s="34"/>
      <c r="K211" s="87">
        <f t="shared" si="8"/>
        <v>1</v>
      </c>
      <c r="L211" s="88">
        <f t="shared" si="9"/>
        <v>0</v>
      </c>
    </row>
    <row r="212" spans="2:12" x14ac:dyDescent="0.25">
      <c r="B212" s="16" t="s">
        <v>31</v>
      </c>
      <c r="C212" s="16" t="s">
        <v>276</v>
      </c>
      <c r="D212" s="16" t="s">
        <v>415</v>
      </c>
      <c r="E212" s="16" t="s">
        <v>716</v>
      </c>
      <c r="F212" s="16">
        <v>1</v>
      </c>
      <c r="G212" s="16"/>
      <c r="H212" s="2">
        <v>1</v>
      </c>
      <c r="I212" s="4"/>
      <c r="J212" s="34"/>
      <c r="K212" s="87">
        <f t="shared" si="8"/>
        <v>1</v>
      </c>
      <c r="L212" s="88">
        <f t="shared" si="9"/>
        <v>0</v>
      </c>
    </row>
    <row r="213" spans="2:12" x14ac:dyDescent="0.25">
      <c r="B213" s="16" t="s">
        <v>31</v>
      </c>
      <c r="C213" s="16" t="s">
        <v>276</v>
      </c>
      <c r="D213" s="16" t="s">
        <v>415</v>
      </c>
      <c r="E213" s="16" t="s">
        <v>717</v>
      </c>
      <c r="F213" s="16">
        <v>1</v>
      </c>
      <c r="G213" s="16"/>
      <c r="H213" s="2">
        <v>1</v>
      </c>
      <c r="I213" s="4"/>
      <c r="J213" s="34"/>
      <c r="K213" s="87">
        <f t="shared" si="8"/>
        <v>1</v>
      </c>
      <c r="L213" s="88">
        <f t="shared" si="9"/>
        <v>0</v>
      </c>
    </row>
    <row r="214" spans="2:12" x14ac:dyDescent="0.25">
      <c r="B214" s="16" t="s">
        <v>31</v>
      </c>
      <c r="C214" s="16" t="s">
        <v>93</v>
      </c>
      <c r="D214" s="16" t="s">
        <v>358</v>
      </c>
      <c r="E214" s="16" t="s">
        <v>718</v>
      </c>
      <c r="F214" s="16">
        <v>1</v>
      </c>
      <c r="G214" s="16"/>
      <c r="H214" s="2">
        <v>1</v>
      </c>
      <c r="I214" s="4"/>
      <c r="J214" s="34"/>
      <c r="K214" s="87">
        <f t="shared" si="8"/>
        <v>1</v>
      </c>
      <c r="L214" s="88">
        <f t="shared" si="9"/>
        <v>0</v>
      </c>
    </row>
    <row r="215" spans="2:12" x14ac:dyDescent="0.25">
      <c r="B215" s="16" t="s">
        <v>31</v>
      </c>
      <c r="C215" s="16" t="s">
        <v>93</v>
      </c>
      <c r="D215" s="16" t="s">
        <v>358</v>
      </c>
      <c r="E215" s="16" t="s">
        <v>719</v>
      </c>
      <c r="F215" s="16">
        <v>1</v>
      </c>
      <c r="G215" s="16"/>
      <c r="H215" s="2">
        <v>1</v>
      </c>
      <c r="I215" s="4"/>
      <c r="J215" s="34"/>
      <c r="K215" s="87">
        <f t="shared" si="8"/>
        <v>1</v>
      </c>
      <c r="L215" s="88">
        <f t="shared" si="9"/>
        <v>0</v>
      </c>
    </row>
    <row r="216" spans="2:12" x14ac:dyDescent="0.25">
      <c r="B216" s="16" t="s">
        <v>31</v>
      </c>
      <c r="C216" s="16" t="s">
        <v>90</v>
      </c>
      <c r="D216" s="16" t="s">
        <v>367</v>
      </c>
      <c r="E216" s="16" t="s">
        <v>720</v>
      </c>
      <c r="F216" s="16">
        <v>1</v>
      </c>
      <c r="G216" s="16"/>
      <c r="H216" s="2">
        <v>1</v>
      </c>
      <c r="I216" s="4"/>
      <c r="J216" s="34"/>
      <c r="K216" s="87">
        <f t="shared" si="8"/>
        <v>1</v>
      </c>
      <c r="L216" s="88">
        <f t="shared" si="9"/>
        <v>0</v>
      </c>
    </row>
    <row r="217" spans="2:12" x14ac:dyDescent="0.25">
      <c r="B217" s="16" t="s">
        <v>31</v>
      </c>
      <c r="C217" s="16" t="s">
        <v>94</v>
      </c>
      <c r="D217" s="16" t="s">
        <v>372</v>
      </c>
      <c r="E217" s="16" t="s">
        <v>721</v>
      </c>
      <c r="F217" s="16">
        <v>1</v>
      </c>
      <c r="G217" s="16"/>
      <c r="H217" s="2">
        <v>1</v>
      </c>
      <c r="I217" s="4"/>
      <c r="J217" s="34"/>
      <c r="K217" s="87">
        <f t="shared" si="8"/>
        <v>1</v>
      </c>
      <c r="L217" s="88">
        <f t="shared" si="9"/>
        <v>0</v>
      </c>
    </row>
    <row r="218" spans="2:12" x14ac:dyDescent="0.25">
      <c r="B218" s="16" t="s">
        <v>31</v>
      </c>
      <c r="C218" s="16" t="s">
        <v>94</v>
      </c>
      <c r="D218" s="16" t="s">
        <v>372</v>
      </c>
      <c r="E218" s="16" t="s">
        <v>722</v>
      </c>
      <c r="F218" s="16">
        <v>1</v>
      </c>
      <c r="G218" s="16"/>
      <c r="H218" s="2">
        <v>1</v>
      </c>
      <c r="I218" s="4"/>
      <c r="J218" s="34"/>
      <c r="K218" s="87">
        <f t="shared" si="8"/>
        <v>1</v>
      </c>
      <c r="L218" s="88">
        <f t="shared" si="9"/>
        <v>0</v>
      </c>
    </row>
    <row r="219" spans="2:12" x14ac:dyDescent="0.25">
      <c r="B219" s="16" t="s">
        <v>31</v>
      </c>
      <c r="C219" s="16" t="s">
        <v>94</v>
      </c>
      <c r="D219" s="16" t="s">
        <v>372</v>
      </c>
      <c r="E219" s="16" t="s">
        <v>723</v>
      </c>
      <c r="F219" s="16">
        <v>1</v>
      </c>
      <c r="G219" s="16"/>
      <c r="H219" s="2">
        <v>1</v>
      </c>
      <c r="I219" s="4"/>
      <c r="J219" s="34"/>
      <c r="K219" s="87">
        <f t="shared" si="8"/>
        <v>1</v>
      </c>
      <c r="L219" s="88">
        <f t="shared" si="9"/>
        <v>0</v>
      </c>
    </row>
    <row r="220" spans="2:12" x14ac:dyDescent="0.25">
      <c r="B220" s="16" t="s">
        <v>31</v>
      </c>
      <c r="C220" s="16" t="s">
        <v>179</v>
      </c>
      <c r="D220" s="16" t="s">
        <v>393</v>
      </c>
      <c r="E220" s="16" t="s">
        <v>724</v>
      </c>
      <c r="F220" s="16">
        <v>1</v>
      </c>
      <c r="G220" s="16"/>
      <c r="H220" s="2">
        <v>1</v>
      </c>
      <c r="I220" s="4"/>
      <c r="J220" s="34"/>
      <c r="K220" s="87">
        <f t="shared" si="8"/>
        <v>1</v>
      </c>
      <c r="L220" s="88">
        <f t="shared" si="9"/>
        <v>0</v>
      </c>
    </row>
    <row r="221" spans="2:12" x14ac:dyDescent="0.25">
      <c r="B221" s="16" t="s">
        <v>31</v>
      </c>
      <c r="C221" s="16" t="s">
        <v>90</v>
      </c>
      <c r="D221" s="16" t="s">
        <v>367</v>
      </c>
      <c r="E221" s="16" t="s">
        <v>725</v>
      </c>
      <c r="F221" s="16">
        <v>1</v>
      </c>
      <c r="G221" s="16"/>
      <c r="H221" s="2">
        <v>1</v>
      </c>
      <c r="I221" s="4"/>
      <c r="J221" s="34"/>
      <c r="K221" s="87">
        <f t="shared" si="8"/>
        <v>1</v>
      </c>
      <c r="L221" s="88">
        <f t="shared" si="9"/>
        <v>0</v>
      </c>
    </row>
    <row r="222" spans="2:12" x14ac:dyDescent="0.25">
      <c r="B222" s="16" t="s">
        <v>31</v>
      </c>
      <c r="C222" s="16" t="s">
        <v>178</v>
      </c>
      <c r="D222" s="16" t="s">
        <v>390</v>
      </c>
      <c r="E222" s="16" t="s">
        <v>726</v>
      </c>
      <c r="F222" s="16">
        <v>1</v>
      </c>
      <c r="G222" s="16"/>
      <c r="H222" s="2">
        <v>1</v>
      </c>
      <c r="I222" s="4"/>
      <c r="J222" s="34"/>
      <c r="K222" s="87">
        <f t="shared" si="8"/>
        <v>1</v>
      </c>
      <c r="L222" s="88">
        <f t="shared" si="9"/>
        <v>0</v>
      </c>
    </row>
    <row r="223" spans="2:12" x14ac:dyDescent="0.25">
      <c r="B223" s="16" t="s">
        <v>31</v>
      </c>
      <c r="C223" s="16" t="s">
        <v>178</v>
      </c>
      <c r="D223" s="16" t="s">
        <v>390</v>
      </c>
      <c r="E223" s="16" t="s">
        <v>727</v>
      </c>
      <c r="F223" s="16">
        <v>1</v>
      </c>
      <c r="G223" s="16"/>
      <c r="H223" s="2">
        <v>1</v>
      </c>
      <c r="I223" s="4"/>
      <c r="J223" s="34"/>
      <c r="K223" s="87">
        <f t="shared" si="8"/>
        <v>1</v>
      </c>
      <c r="L223" s="88">
        <f t="shared" si="9"/>
        <v>0</v>
      </c>
    </row>
    <row r="224" spans="2:12" x14ac:dyDescent="0.25">
      <c r="B224" s="16" t="s">
        <v>31</v>
      </c>
      <c r="C224" s="16" t="s">
        <v>298</v>
      </c>
      <c r="D224" s="16" t="s">
        <v>384</v>
      </c>
      <c r="E224" s="16" t="s">
        <v>728</v>
      </c>
      <c r="F224" s="16">
        <v>1</v>
      </c>
      <c r="G224" s="16"/>
      <c r="H224" s="2">
        <v>1</v>
      </c>
      <c r="I224" s="4"/>
      <c r="J224" s="34"/>
      <c r="K224" s="87">
        <f t="shared" si="8"/>
        <v>1</v>
      </c>
      <c r="L224" s="88">
        <f t="shared" si="9"/>
        <v>0</v>
      </c>
    </row>
    <row r="225" spans="2:12" x14ac:dyDescent="0.25">
      <c r="B225" s="16" t="s">
        <v>31</v>
      </c>
      <c r="C225" s="16" t="s">
        <v>180</v>
      </c>
      <c r="D225" s="16" t="s">
        <v>399</v>
      </c>
      <c r="E225" s="16" t="s">
        <v>729</v>
      </c>
      <c r="F225" s="16">
        <v>1</v>
      </c>
      <c r="G225" s="16"/>
      <c r="H225" s="2">
        <v>1</v>
      </c>
      <c r="I225" s="4"/>
      <c r="J225" s="34"/>
      <c r="K225" s="87">
        <f t="shared" si="8"/>
        <v>1</v>
      </c>
      <c r="L225" s="88">
        <f t="shared" si="9"/>
        <v>0</v>
      </c>
    </row>
    <row r="226" spans="2:12" x14ac:dyDescent="0.25">
      <c r="B226" s="16" t="s">
        <v>31</v>
      </c>
      <c r="C226" s="16" t="s">
        <v>90</v>
      </c>
      <c r="D226" s="16" t="s">
        <v>367</v>
      </c>
      <c r="E226" s="16" t="s">
        <v>730</v>
      </c>
      <c r="F226" s="16">
        <v>1</v>
      </c>
      <c r="G226" s="16"/>
      <c r="H226" s="2">
        <v>1</v>
      </c>
      <c r="I226" s="4"/>
      <c r="J226" s="34"/>
      <c r="K226" s="87">
        <f t="shared" si="8"/>
        <v>1</v>
      </c>
      <c r="L226" s="88">
        <f t="shared" si="9"/>
        <v>0</v>
      </c>
    </row>
    <row r="227" spans="2:12" x14ac:dyDescent="0.25">
      <c r="B227" s="16" t="s">
        <v>31</v>
      </c>
      <c r="C227" s="16" t="s">
        <v>90</v>
      </c>
      <c r="D227" s="16" t="s">
        <v>367</v>
      </c>
      <c r="E227" s="16" t="s">
        <v>731</v>
      </c>
      <c r="F227" s="16">
        <v>1</v>
      </c>
      <c r="G227" s="16"/>
      <c r="H227" s="2">
        <v>1</v>
      </c>
      <c r="I227" s="4"/>
      <c r="J227" s="34"/>
      <c r="K227" s="87">
        <f t="shared" si="8"/>
        <v>1</v>
      </c>
      <c r="L227" s="88">
        <f t="shared" si="9"/>
        <v>0</v>
      </c>
    </row>
    <row r="228" spans="2:12" x14ac:dyDescent="0.25">
      <c r="B228" s="16" t="s">
        <v>31</v>
      </c>
      <c r="C228" s="16" t="s">
        <v>175</v>
      </c>
      <c r="D228" s="16" t="s">
        <v>376</v>
      </c>
      <c r="E228" s="16" t="s">
        <v>732</v>
      </c>
      <c r="F228" s="16">
        <v>1</v>
      </c>
      <c r="G228" s="16"/>
      <c r="H228" s="2">
        <v>1</v>
      </c>
      <c r="I228" s="4"/>
      <c r="J228" s="34"/>
      <c r="K228" s="87">
        <f t="shared" si="8"/>
        <v>1</v>
      </c>
      <c r="L228" s="88">
        <f t="shared" si="9"/>
        <v>0</v>
      </c>
    </row>
    <row r="229" spans="2:12" x14ac:dyDescent="0.25">
      <c r="B229" s="16" t="s">
        <v>31</v>
      </c>
      <c r="C229" s="16" t="s">
        <v>307</v>
      </c>
      <c r="D229" s="16" t="s">
        <v>411</v>
      </c>
      <c r="E229" s="16" t="s">
        <v>733</v>
      </c>
      <c r="F229" s="16">
        <v>1</v>
      </c>
      <c r="G229" s="16"/>
      <c r="H229" s="2">
        <v>1</v>
      </c>
      <c r="I229" s="4"/>
      <c r="J229" s="34"/>
      <c r="K229" s="87">
        <f t="shared" si="8"/>
        <v>1</v>
      </c>
      <c r="L229" s="88">
        <f t="shared" si="9"/>
        <v>0</v>
      </c>
    </row>
    <row r="230" spans="2:12" x14ac:dyDescent="0.25">
      <c r="B230" s="16" t="s">
        <v>31</v>
      </c>
      <c r="C230" s="16" t="s">
        <v>289</v>
      </c>
      <c r="D230" s="16" t="s">
        <v>362</v>
      </c>
      <c r="E230" s="16" t="s">
        <v>734</v>
      </c>
      <c r="F230" s="16">
        <v>1</v>
      </c>
      <c r="G230" s="16"/>
      <c r="H230" s="2">
        <v>1</v>
      </c>
      <c r="I230" s="4"/>
      <c r="J230" s="34"/>
      <c r="K230" s="87">
        <f t="shared" si="8"/>
        <v>1</v>
      </c>
      <c r="L230" s="88">
        <f t="shared" si="9"/>
        <v>0</v>
      </c>
    </row>
    <row r="231" spans="2:12" x14ac:dyDescent="0.25">
      <c r="B231" s="16" t="s">
        <v>31</v>
      </c>
      <c r="C231" s="16" t="s">
        <v>183</v>
      </c>
      <c r="D231" s="16" t="s">
        <v>339</v>
      </c>
      <c r="E231" s="16" t="s">
        <v>735</v>
      </c>
      <c r="F231" s="16">
        <v>1</v>
      </c>
      <c r="G231" s="16"/>
      <c r="H231" s="2">
        <v>1</v>
      </c>
      <c r="I231" s="4"/>
      <c r="J231" s="34"/>
      <c r="K231" s="87">
        <f t="shared" si="8"/>
        <v>1</v>
      </c>
      <c r="L231" s="88">
        <f t="shared" si="9"/>
        <v>0</v>
      </c>
    </row>
    <row r="232" spans="2:12" x14ac:dyDescent="0.25">
      <c r="B232" s="16" t="s">
        <v>31</v>
      </c>
      <c r="C232" s="16" t="s">
        <v>248</v>
      </c>
      <c r="D232" s="16" t="s">
        <v>405</v>
      </c>
      <c r="E232" s="16" t="s">
        <v>736</v>
      </c>
      <c r="F232" s="16">
        <v>1</v>
      </c>
      <c r="G232" s="16"/>
      <c r="H232" s="2">
        <v>1</v>
      </c>
      <c r="I232" s="4"/>
      <c r="J232" s="34"/>
      <c r="K232" s="87">
        <f t="shared" si="8"/>
        <v>1</v>
      </c>
      <c r="L232" s="88">
        <f t="shared" si="9"/>
        <v>0</v>
      </c>
    </row>
    <row r="233" spans="2:12" x14ac:dyDescent="0.25">
      <c r="B233" s="16" t="s">
        <v>31</v>
      </c>
      <c r="C233" s="16" t="s">
        <v>248</v>
      </c>
      <c r="D233" s="16" t="s">
        <v>405</v>
      </c>
      <c r="E233" s="16" t="s">
        <v>737</v>
      </c>
      <c r="F233" s="16">
        <v>1</v>
      </c>
      <c r="G233" s="16"/>
      <c r="H233" s="2">
        <v>1</v>
      </c>
      <c r="I233" s="4"/>
      <c r="J233" s="34"/>
      <c r="K233" s="87">
        <f t="shared" si="8"/>
        <v>1</v>
      </c>
      <c r="L233" s="88">
        <f t="shared" si="9"/>
        <v>0</v>
      </c>
    </row>
    <row r="234" spans="2:12" x14ac:dyDescent="0.25">
      <c r="B234" s="16" t="s">
        <v>31</v>
      </c>
      <c r="C234" s="16" t="s">
        <v>287</v>
      </c>
      <c r="D234" s="16" t="s">
        <v>357</v>
      </c>
      <c r="E234" s="16" t="s">
        <v>738</v>
      </c>
      <c r="F234" s="16">
        <v>1</v>
      </c>
      <c r="G234" s="16"/>
      <c r="H234" s="2">
        <v>1</v>
      </c>
      <c r="I234" s="4"/>
      <c r="J234" s="34"/>
      <c r="K234" s="87">
        <f t="shared" si="8"/>
        <v>1</v>
      </c>
      <c r="L234" s="88">
        <f t="shared" si="9"/>
        <v>0</v>
      </c>
    </row>
    <row r="235" spans="2:12" x14ac:dyDescent="0.25">
      <c r="B235" s="16" t="s">
        <v>31</v>
      </c>
      <c r="C235" s="16" t="s">
        <v>287</v>
      </c>
      <c r="D235" s="16" t="s">
        <v>357</v>
      </c>
      <c r="E235" s="16" t="s">
        <v>739</v>
      </c>
      <c r="F235" s="16">
        <v>1</v>
      </c>
      <c r="G235" s="16"/>
      <c r="H235" s="2">
        <v>1</v>
      </c>
      <c r="I235" s="4"/>
      <c r="J235" s="34"/>
      <c r="K235" s="87">
        <f t="shared" si="8"/>
        <v>1</v>
      </c>
      <c r="L235" s="88">
        <f t="shared" si="9"/>
        <v>0</v>
      </c>
    </row>
    <row r="236" spans="2:12" x14ac:dyDescent="0.25">
      <c r="B236" s="16" t="s">
        <v>31</v>
      </c>
      <c r="C236" s="16" t="s">
        <v>287</v>
      </c>
      <c r="D236" s="16" t="s">
        <v>357</v>
      </c>
      <c r="E236" s="16" t="s">
        <v>740</v>
      </c>
      <c r="F236" s="16">
        <v>1</v>
      </c>
      <c r="G236" s="16"/>
      <c r="H236" s="2">
        <v>1</v>
      </c>
      <c r="I236" s="4"/>
      <c r="J236" s="34"/>
      <c r="K236" s="87">
        <f t="shared" si="8"/>
        <v>1</v>
      </c>
      <c r="L236" s="88">
        <f t="shared" si="9"/>
        <v>0</v>
      </c>
    </row>
    <row r="237" spans="2:12" x14ac:dyDescent="0.25">
      <c r="B237" s="16" t="s">
        <v>31</v>
      </c>
      <c r="C237" s="16" t="s">
        <v>287</v>
      </c>
      <c r="D237" s="16" t="s">
        <v>357</v>
      </c>
      <c r="E237" s="16" t="s">
        <v>741</v>
      </c>
      <c r="F237" s="16">
        <v>1</v>
      </c>
      <c r="G237" s="16"/>
      <c r="H237" s="2">
        <v>1</v>
      </c>
      <c r="I237" s="4"/>
      <c r="J237" s="34"/>
      <c r="K237" s="87">
        <f t="shared" si="8"/>
        <v>1</v>
      </c>
      <c r="L237" s="88">
        <f t="shared" si="9"/>
        <v>0</v>
      </c>
    </row>
    <row r="238" spans="2:12" x14ac:dyDescent="0.25">
      <c r="B238" s="16" t="s">
        <v>31</v>
      </c>
      <c r="C238" s="16" t="s">
        <v>287</v>
      </c>
      <c r="D238" s="16" t="s">
        <v>357</v>
      </c>
      <c r="E238" s="16" t="s">
        <v>742</v>
      </c>
      <c r="F238" s="16">
        <v>1</v>
      </c>
      <c r="G238" s="16"/>
      <c r="H238" s="2">
        <v>1</v>
      </c>
      <c r="I238" s="4"/>
      <c r="J238" s="34"/>
      <c r="K238" s="87">
        <f t="shared" si="8"/>
        <v>1</v>
      </c>
      <c r="L238" s="88">
        <f t="shared" si="9"/>
        <v>0</v>
      </c>
    </row>
    <row r="239" spans="2:12" x14ac:dyDescent="0.25">
      <c r="B239" s="16" t="s">
        <v>31</v>
      </c>
      <c r="C239" s="16" t="s">
        <v>287</v>
      </c>
      <c r="D239" s="16" t="s">
        <v>357</v>
      </c>
      <c r="E239" s="16" t="s">
        <v>743</v>
      </c>
      <c r="F239" s="16">
        <v>1</v>
      </c>
      <c r="G239" s="16"/>
      <c r="H239" s="2">
        <v>1</v>
      </c>
      <c r="I239" s="4"/>
      <c r="J239" s="34"/>
      <c r="K239" s="87">
        <f t="shared" si="8"/>
        <v>1</v>
      </c>
      <c r="L239" s="88">
        <f t="shared" si="9"/>
        <v>0</v>
      </c>
    </row>
    <row r="240" spans="2:12" x14ac:dyDescent="0.25">
      <c r="B240" s="16" t="s">
        <v>31</v>
      </c>
      <c r="C240" s="16" t="s">
        <v>115</v>
      </c>
      <c r="D240" s="16" t="s">
        <v>383</v>
      </c>
      <c r="E240" s="16" t="s">
        <v>744</v>
      </c>
      <c r="F240" s="16">
        <v>1</v>
      </c>
      <c r="G240" s="16"/>
      <c r="H240" s="2">
        <v>1</v>
      </c>
      <c r="I240" s="4"/>
      <c r="J240" s="34"/>
      <c r="K240" s="87">
        <f t="shared" si="8"/>
        <v>1</v>
      </c>
      <c r="L240" s="88">
        <f t="shared" si="9"/>
        <v>0</v>
      </c>
    </row>
    <row r="241" spans="2:12" x14ac:dyDescent="0.25">
      <c r="B241" s="16" t="s">
        <v>31</v>
      </c>
      <c r="C241" s="16" t="s">
        <v>115</v>
      </c>
      <c r="D241" s="16" t="s">
        <v>383</v>
      </c>
      <c r="E241" s="16" t="s">
        <v>745</v>
      </c>
      <c r="F241" s="16">
        <v>1</v>
      </c>
      <c r="G241" s="16"/>
      <c r="H241" s="2">
        <v>1</v>
      </c>
      <c r="I241" s="4"/>
      <c r="J241" s="34"/>
      <c r="K241" s="87">
        <f t="shared" si="8"/>
        <v>1</v>
      </c>
      <c r="L241" s="88">
        <f t="shared" si="9"/>
        <v>0</v>
      </c>
    </row>
    <row r="242" spans="2:12" x14ac:dyDescent="0.25">
      <c r="B242" s="16" t="s">
        <v>31</v>
      </c>
      <c r="C242" s="16" t="s">
        <v>177</v>
      </c>
      <c r="D242" s="16" t="s">
        <v>388</v>
      </c>
      <c r="E242" s="16" t="s">
        <v>746</v>
      </c>
      <c r="F242" s="16">
        <v>1</v>
      </c>
      <c r="G242" s="16"/>
      <c r="H242" s="2">
        <v>1</v>
      </c>
      <c r="I242" s="4"/>
      <c r="J242" s="34"/>
      <c r="K242" s="87">
        <f t="shared" si="8"/>
        <v>1</v>
      </c>
      <c r="L242" s="88">
        <f t="shared" si="9"/>
        <v>0</v>
      </c>
    </row>
    <row r="243" spans="2:12" x14ac:dyDescent="0.25">
      <c r="B243" s="16" t="s">
        <v>31</v>
      </c>
      <c r="C243" s="16" t="s">
        <v>173</v>
      </c>
      <c r="D243" s="16" t="s">
        <v>352</v>
      </c>
      <c r="E243" s="16" t="s">
        <v>747</v>
      </c>
      <c r="F243" s="16">
        <v>1</v>
      </c>
      <c r="G243" s="16"/>
      <c r="H243" s="2">
        <v>1</v>
      </c>
      <c r="I243" s="4"/>
      <c r="J243" s="34"/>
      <c r="K243" s="87">
        <f t="shared" si="8"/>
        <v>1</v>
      </c>
      <c r="L243" s="88">
        <f t="shared" si="9"/>
        <v>0</v>
      </c>
    </row>
    <row r="244" spans="2:12" x14ac:dyDescent="0.25">
      <c r="B244" s="16" t="s">
        <v>31</v>
      </c>
      <c r="C244" s="16" t="s">
        <v>173</v>
      </c>
      <c r="D244" s="16" t="s">
        <v>352</v>
      </c>
      <c r="E244" s="16" t="s">
        <v>748</v>
      </c>
      <c r="F244" s="16">
        <v>1</v>
      </c>
      <c r="G244" s="16"/>
      <c r="H244" s="2">
        <v>1</v>
      </c>
      <c r="I244" s="4"/>
      <c r="J244" s="34"/>
      <c r="K244" s="87">
        <f t="shared" si="8"/>
        <v>1</v>
      </c>
      <c r="L244" s="88">
        <f t="shared" si="9"/>
        <v>0</v>
      </c>
    </row>
    <row r="245" spans="2:12" x14ac:dyDescent="0.25">
      <c r="B245" s="16" t="s">
        <v>31</v>
      </c>
      <c r="C245" s="16" t="s">
        <v>173</v>
      </c>
      <c r="D245" s="16" t="s">
        <v>352</v>
      </c>
      <c r="E245" s="16" t="s">
        <v>749</v>
      </c>
      <c r="F245" s="16">
        <v>1</v>
      </c>
      <c r="G245" s="16"/>
      <c r="H245" s="2">
        <v>1</v>
      </c>
      <c r="I245" s="4"/>
      <c r="J245" s="34"/>
      <c r="K245" s="87">
        <f t="shared" si="8"/>
        <v>1</v>
      </c>
      <c r="L245" s="88">
        <f t="shared" si="9"/>
        <v>0</v>
      </c>
    </row>
    <row r="246" spans="2:12" x14ac:dyDescent="0.25">
      <c r="B246" s="16" t="s">
        <v>31</v>
      </c>
      <c r="C246" s="16" t="s">
        <v>173</v>
      </c>
      <c r="D246" s="16" t="s">
        <v>352</v>
      </c>
      <c r="E246" s="16" t="s">
        <v>750</v>
      </c>
      <c r="F246" s="16">
        <v>1</v>
      </c>
      <c r="G246" s="16"/>
      <c r="H246" s="2">
        <v>1</v>
      </c>
      <c r="I246" s="4"/>
      <c r="J246" s="34"/>
      <c r="K246" s="87">
        <f t="shared" si="8"/>
        <v>1</v>
      </c>
      <c r="L246" s="88">
        <f t="shared" si="9"/>
        <v>0</v>
      </c>
    </row>
    <row r="247" spans="2:12" x14ac:dyDescent="0.25">
      <c r="B247" s="16" t="s">
        <v>31</v>
      </c>
      <c r="C247" s="16" t="s">
        <v>173</v>
      </c>
      <c r="D247" s="16" t="s">
        <v>352</v>
      </c>
      <c r="E247" s="16" t="s">
        <v>751</v>
      </c>
      <c r="F247" s="16">
        <v>1</v>
      </c>
      <c r="G247" s="16"/>
      <c r="H247" s="2">
        <v>1</v>
      </c>
      <c r="I247" s="4"/>
      <c r="J247" s="34"/>
      <c r="K247" s="87">
        <f t="shared" si="8"/>
        <v>1</v>
      </c>
      <c r="L247" s="88">
        <f t="shared" si="9"/>
        <v>0</v>
      </c>
    </row>
    <row r="248" spans="2:12" x14ac:dyDescent="0.25">
      <c r="B248" s="16" t="s">
        <v>31</v>
      </c>
      <c r="C248" s="16" t="s">
        <v>173</v>
      </c>
      <c r="D248" s="16" t="s">
        <v>352</v>
      </c>
      <c r="E248" s="16" t="s">
        <v>752</v>
      </c>
      <c r="F248" s="16">
        <v>1</v>
      </c>
      <c r="G248" s="16"/>
      <c r="H248" s="2">
        <v>1</v>
      </c>
      <c r="I248" s="4"/>
      <c r="J248" s="34"/>
      <c r="K248" s="87">
        <f t="shared" si="8"/>
        <v>1</v>
      </c>
      <c r="L248" s="88">
        <f t="shared" si="9"/>
        <v>0</v>
      </c>
    </row>
    <row r="249" spans="2:12" x14ac:dyDescent="0.25">
      <c r="B249" s="16" t="s">
        <v>31</v>
      </c>
      <c r="C249" s="16" t="s">
        <v>173</v>
      </c>
      <c r="D249" s="16" t="s">
        <v>352</v>
      </c>
      <c r="E249" s="16" t="s">
        <v>753</v>
      </c>
      <c r="F249" s="16">
        <v>1</v>
      </c>
      <c r="G249" s="16"/>
      <c r="H249" s="2">
        <v>1</v>
      </c>
      <c r="I249" s="4"/>
      <c r="J249" s="34"/>
      <c r="K249" s="87">
        <f t="shared" si="8"/>
        <v>1</v>
      </c>
      <c r="L249" s="88">
        <f t="shared" si="9"/>
        <v>0</v>
      </c>
    </row>
    <row r="250" spans="2:12" x14ac:dyDescent="0.25">
      <c r="B250" s="16" t="s">
        <v>31</v>
      </c>
      <c r="C250" s="16" t="s">
        <v>173</v>
      </c>
      <c r="D250" s="16" t="s">
        <v>352</v>
      </c>
      <c r="E250" s="16" t="s">
        <v>754</v>
      </c>
      <c r="F250" s="16">
        <v>1</v>
      </c>
      <c r="G250" s="16"/>
      <c r="H250" s="2">
        <v>1</v>
      </c>
      <c r="I250" s="4"/>
      <c r="J250" s="34"/>
      <c r="K250" s="87">
        <f t="shared" si="8"/>
        <v>1</v>
      </c>
      <c r="L250" s="88">
        <f t="shared" si="9"/>
        <v>0</v>
      </c>
    </row>
    <row r="251" spans="2:12" x14ac:dyDescent="0.25">
      <c r="B251" s="16" t="s">
        <v>31</v>
      </c>
      <c r="C251" s="16" t="s">
        <v>94</v>
      </c>
      <c r="D251" s="16" t="s">
        <v>372</v>
      </c>
      <c r="E251" s="16" t="s">
        <v>755</v>
      </c>
      <c r="F251" s="16">
        <v>1</v>
      </c>
      <c r="G251" s="16"/>
      <c r="H251" s="2">
        <v>1</v>
      </c>
      <c r="I251" s="4"/>
      <c r="J251" s="34"/>
      <c r="K251" s="87">
        <f t="shared" si="8"/>
        <v>1</v>
      </c>
      <c r="L251" s="88">
        <f t="shared" si="9"/>
        <v>0</v>
      </c>
    </row>
    <row r="252" spans="2:12" x14ac:dyDescent="0.25">
      <c r="B252" s="16" t="s">
        <v>31</v>
      </c>
      <c r="C252" s="16" t="s">
        <v>308</v>
      </c>
      <c r="D252" s="16" t="s">
        <v>413</v>
      </c>
      <c r="E252" s="16" t="s">
        <v>756</v>
      </c>
      <c r="F252" s="16">
        <v>1</v>
      </c>
      <c r="G252" s="16"/>
      <c r="H252" s="2">
        <v>1</v>
      </c>
      <c r="I252" s="4"/>
      <c r="J252" s="34"/>
      <c r="K252" s="87">
        <f t="shared" si="8"/>
        <v>1</v>
      </c>
      <c r="L252" s="88">
        <f t="shared" si="9"/>
        <v>0</v>
      </c>
    </row>
    <row r="253" spans="2:12" x14ac:dyDescent="0.25">
      <c r="B253" s="16" t="s">
        <v>31</v>
      </c>
      <c r="C253" s="16" t="s">
        <v>94</v>
      </c>
      <c r="D253" s="16" t="s">
        <v>372</v>
      </c>
      <c r="E253" s="16" t="s">
        <v>757</v>
      </c>
      <c r="F253" s="16">
        <v>1</v>
      </c>
      <c r="G253" s="16"/>
      <c r="H253" s="2">
        <v>1</v>
      </c>
      <c r="I253" s="4"/>
      <c r="J253" s="34"/>
      <c r="K253" s="87">
        <f t="shared" si="8"/>
        <v>1</v>
      </c>
      <c r="L253" s="88">
        <f t="shared" si="9"/>
        <v>0</v>
      </c>
    </row>
    <row r="254" spans="2:12" x14ac:dyDescent="0.25">
      <c r="B254" s="16" t="s">
        <v>31</v>
      </c>
      <c r="C254" s="16" t="s">
        <v>312</v>
      </c>
      <c r="D254" s="16" t="s">
        <v>419</v>
      </c>
      <c r="E254" s="16" t="s">
        <v>758</v>
      </c>
      <c r="F254" s="16">
        <v>1</v>
      </c>
      <c r="G254" s="16"/>
      <c r="H254" s="2">
        <v>1</v>
      </c>
      <c r="I254" s="4"/>
      <c r="J254" s="34"/>
      <c r="K254" s="87">
        <f t="shared" si="8"/>
        <v>1</v>
      </c>
      <c r="L254" s="88">
        <f t="shared" si="9"/>
        <v>0</v>
      </c>
    </row>
    <row r="255" spans="2:12" x14ac:dyDescent="0.25">
      <c r="B255" s="16" t="s">
        <v>31</v>
      </c>
      <c r="C255" s="16" t="s">
        <v>90</v>
      </c>
      <c r="D255" s="16" t="s">
        <v>367</v>
      </c>
      <c r="E255" s="16" t="s">
        <v>759</v>
      </c>
      <c r="F255" s="16">
        <v>1</v>
      </c>
      <c r="G255" s="16"/>
      <c r="H255" s="2">
        <v>1</v>
      </c>
      <c r="I255" s="4"/>
      <c r="J255" s="34"/>
      <c r="K255" s="87">
        <f t="shared" si="8"/>
        <v>1</v>
      </c>
      <c r="L255" s="88">
        <f t="shared" si="9"/>
        <v>0</v>
      </c>
    </row>
    <row r="256" spans="2:12" x14ac:dyDescent="0.25">
      <c r="B256" s="16" t="s">
        <v>31</v>
      </c>
      <c r="C256" s="16" t="s">
        <v>276</v>
      </c>
      <c r="D256" s="16" t="s">
        <v>415</v>
      </c>
      <c r="E256" s="16" t="s">
        <v>760</v>
      </c>
      <c r="F256" s="16">
        <v>1</v>
      </c>
      <c r="G256" s="16"/>
      <c r="H256" s="2">
        <v>1</v>
      </c>
      <c r="I256" s="4"/>
      <c r="J256" s="34"/>
      <c r="K256" s="87">
        <f t="shared" si="8"/>
        <v>1</v>
      </c>
      <c r="L256" s="88">
        <f t="shared" si="9"/>
        <v>0</v>
      </c>
    </row>
    <row r="257" spans="2:12" x14ac:dyDescent="0.25">
      <c r="B257" s="16" t="s">
        <v>31</v>
      </c>
      <c r="C257" s="16" t="s">
        <v>93</v>
      </c>
      <c r="D257" s="16" t="s">
        <v>358</v>
      </c>
      <c r="E257" s="16" t="s">
        <v>761</v>
      </c>
      <c r="F257" s="16">
        <v>1</v>
      </c>
      <c r="G257" s="16"/>
      <c r="H257" s="2">
        <v>1</v>
      </c>
      <c r="I257" s="4"/>
      <c r="J257" s="34"/>
      <c r="K257" s="87">
        <f t="shared" si="8"/>
        <v>1</v>
      </c>
      <c r="L257" s="88">
        <f t="shared" si="9"/>
        <v>0</v>
      </c>
    </row>
    <row r="258" spans="2:12" x14ac:dyDescent="0.25">
      <c r="B258" s="16" t="s">
        <v>31</v>
      </c>
      <c r="C258" s="16" t="s">
        <v>270</v>
      </c>
      <c r="D258" s="16" t="s">
        <v>345</v>
      </c>
      <c r="E258" s="16" t="s">
        <v>762</v>
      </c>
      <c r="F258" s="16">
        <v>1</v>
      </c>
      <c r="G258" s="16"/>
      <c r="H258" s="2">
        <v>1</v>
      </c>
      <c r="I258" s="4"/>
      <c r="J258" s="34"/>
      <c r="K258" s="87">
        <f t="shared" si="8"/>
        <v>1</v>
      </c>
      <c r="L258" s="88">
        <f t="shared" si="9"/>
        <v>0</v>
      </c>
    </row>
    <row r="259" spans="2:12" x14ac:dyDescent="0.25">
      <c r="B259" s="16" t="s">
        <v>31</v>
      </c>
      <c r="C259" s="16" t="s">
        <v>283</v>
      </c>
      <c r="D259" s="16" t="s">
        <v>350</v>
      </c>
      <c r="E259" s="16" t="s">
        <v>763</v>
      </c>
      <c r="F259" s="16">
        <v>1</v>
      </c>
      <c r="G259" s="16"/>
      <c r="H259" s="2">
        <v>1</v>
      </c>
      <c r="I259" s="4"/>
      <c r="J259" s="34"/>
      <c r="K259" s="87">
        <f t="shared" si="8"/>
        <v>1</v>
      </c>
      <c r="L259" s="88">
        <f t="shared" si="9"/>
        <v>0</v>
      </c>
    </row>
    <row r="260" spans="2:12" x14ac:dyDescent="0.25">
      <c r="B260" s="16" t="s">
        <v>31</v>
      </c>
      <c r="C260" s="16" t="s">
        <v>294</v>
      </c>
      <c r="D260" s="16" t="s">
        <v>375</v>
      </c>
      <c r="E260" s="16" t="s">
        <v>764</v>
      </c>
      <c r="F260" s="16">
        <v>1</v>
      </c>
      <c r="G260" s="16"/>
      <c r="H260" s="2">
        <v>1</v>
      </c>
      <c r="I260" s="4"/>
      <c r="J260" s="34"/>
      <c r="K260" s="87">
        <f t="shared" si="8"/>
        <v>1</v>
      </c>
      <c r="L260" s="88">
        <f t="shared" si="9"/>
        <v>0</v>
      </c>
    </row>
    <row r="261" spans="2:12" x14ac:dyDescent="0.25">
      <c r="B261" s="16" t="s">
        <v>31</v>
      </c>
      <c r="C261" s="16" t="s">
        <v>284</v>
      </c>
      <c r="D261" s="16" t="s">
        <v>351</v>
      </c>
      <c r="E261" s="16" t="s">
        <v>765</v>
      </c>
      <c r="F261" s="16">
        <v>1</v>
      </c>
      <c r="G261" s="16"/>
      <c r="H261" s="2">
        <v>1</v>
      </c>
      <c r="I261" s="4"/>
      <c r="J261" s="34"/>
      <c r="K261" s="87">
        <f t="shared" si="8"/>
        <v>1</v>
      </c>
      <c r="L261" s="88">
        <f t="shared" si="9"/>
        <v>0</v>
      </c>
    </row>
    <row r="262" spans="2:12" x14ac:dyDescent="0.25">
      <c r="B262" s="16" t="s">
        <v>31</v>
      </c>
      <c r="C262" s="16" t="s">
        <v>90</v>
      </c>
      <c r="D262" s="16" t="s">
        <v>367</v>
      </c>
      <c r="E262" s="16" t="s">
        <v>766</v>
      </c>
      <c r="F262" s="16">
        <v>1</v>
      </c>
      <c r="G262" s="16"/>
      <c r="H262" s="2">
        <v>1</v>
      </c>
      <c r="I262" s="4"/>
      <c r="J262" s="34"/>
      <c r="K262" s="87">
        <f t="shared" si="8"/>
        <v>1</v>
      </c>
      <c r="L262" s="88">
        <f t="shared" si="9"/>
        <v>0</v>
      </c>
    </row>
    <row r="263" spans="2:12" x14ac:dyDescent="0.25">
      <c r="B263" s="16" t="s">
        <v>31</v>
      </c>
      <c r="C263" s="16" t="s">
        <v>276</v>
      </c>
      <c r="D263" s="16" t="s">
        <v>415</v>
      </c>
      <c r="E263" s="16" t="s">
        <v>767</v>
      </c>
      <c r="F263" s="16">
        <v>1</v>
      </c>
      <c r="G263" s="16"/>
      <c r="H263" s="2">
        <v>1</v>
      </c>
      <c r="I263" s="4"/>
      <c r="J263" s="34"/>
      <c r="K263" s="87">
        <f t="shared" si="8"/>
        <v>1</v>
      </c>
      <c r="L263" s="88">
        <f t="shared" si="9"/>
        <v>0</v>
      </c>
    </row>
    <row r="264" spans="2:12" x14ac:dyDescent="0.25">
      <c r="B264" s="16" t="s">
        <v>31</v>
      </c>
      <c r="C264" s="16" t="s">
        <v>276</v>
      </c>
      <c r="D264" s="16" t="s">
        <v>415</v>
      </c>
      <c r="E264" s="16" t="s">
        <v>768</v>
      </c>
      <c r="F264" s="16">
        <v>1</v>
      </c>
      <c r="G264" s="16"/>
      <c r="H264" s="2">
        <v>1</v>
      </c>
      <c r="I264" s="4"/>
      <c r="J264" s="34"/>
      <c r="K264" s="87">
        <f t="shared" si="8"/>
        <v>1</v>
      </c>
      <c r="L264" s="88">
        <f t="shared" si="9"/>
        <v>0</v>
      </c>
    </row>
    <row r="265" spans="2:12" x14ac:dyDescent="0.25">
      <c r="B265" s="16" t="s">
        <v>31</v>
      </c>
      <c r="C265" s="16" t="s">
        <v>178</v>
      </c>
      <c r="D265" s="16" t="s">
        <v>390</v>
      </c>
      <c r="E265" s="16" t="s">
        <v>769</v>
      </c>
      <c r="F265" s="16">
        <v>1</v>
      </c>
      <c r="G265" s="16"/>
      <c r="H265" s="2">
        <v>1</v>
      </c>
      <c r="I265" s="4"/>
      <c r="J265" s="34"/>
      <c r="K265" s="87">
        <f t="shared" si="8"/>
        <v>1</v>
      </c>
      <c r="L265" s="88">
        <f t="shared" si="9"/>
        <v>0</v>
      </c>
    </row>
    <row r="266" spans="2:12" x14ac:dyDescent="0.25">
      <c r="B266" s="16" t="s">
        <v>31</v>
      </c>
      <c r="C266" s="16" t="s">
        <v>94</v>
      </c>
      <c r="D266" s="16" t="s">
        <v>372</v>
      </c>
      <c r="E266" s="16" t="s">
        <v>770</v>
      </c>
      <c r="F266" s="16">
        <v>1</v>
      </c>
      <c r="G266" s="16"/>
      <c r="H266" s="2">
        <v>1</v>
      </c>
      <c r="I266" s="4"/>
      <c r="J266" s="34"/>
      <c r="K266" s="87">
        <f t="shared" ref="K266:K329" si="10">SUM(H266:J266)</f>
        <v>1</v>
      </c>
      <c r="L266" s="88">
        <f t="shared" ref="L266:L329" si="11">(SUM(F266:G266)-K266)</f>
        <v>0</v>
      </c>
    </row>
    <row r="267" spans="2:12" x14ac:dyDescent="0.25">
      <c r="B267" s="16" t="s">
        <v>31</v>
      </c>
      <c r="C267" s="16" t="s">
        <v>92</v>
      </c>
      <c r="D267" s="16" t="s">
        <v>426</v>
      </c>
      <c r="E267" s="16" t="s">
        <v>771</v>
      </c>
      <c r="F267" s="16">
        <v>1</v>
      </c>
      <c r="G267" s="16"/>
      <c r="H267" s="2">
        <v>1</v>
      </c>
      <c r="I267" s="4"/>
      <c r="J267" s="34"/>
      <c r="K267" s="87">
        <f t="shared" si="10"/>
        <v>1</v>
      </c>
      <c r="L267" s="88">
        <f t="shared" si="11"/>
        <v>0</v>
      </c>
    </row>
    <row r="268" spans="2:12" x14ac:dyDescent="0.25">
      <c r="B268" s="16" t="s">
        <v>31</v>
      </c>
      <c r="C268" s="16" t="s">
        <v>94</v>
      </c>
      <c r="D268" s="16" t="s">
        <v>372</v>
      </c>
      <c r="E268" s="16" t="s">
        <v>772</v>
      </c>
      <c r="F268" s="16">
        <v>1</v>
      </c>
      <c r="G268" s="16"/>
      <c r="H268" s="2">
        <v>1</v>
      </c>
      <c r="I268" s="4"/>
      <c r="J268" s="34"/>
      <c r="K268" s="87">
        <f t="shared" si="10"/>
        <v>1</v>
      </c>
      <c r="L268" s="88">
        <f t="shared" si="11"/>
        <v>0</v>
      </c>
    </row>
    <row r="269" spans="2:12" x14ac:dyDescent="0.25">
      <c r="B269" s="16" t="s">
        <v>31</v>
      </c>
      <c r="C269" s="16" t="s">
        <v>96</v>
      </c>
      <c r="D269" s="16" t="s">
        <v>386</v>
      </c>
      <c r="E269" s="16" t="s">
        <v>773</v>
      </c>
      <c r="F269" s="16">
        <v>1</v>
      </c>
      <c r="G269" s="16"/>
      <c r="H269" s="2">
        <v>1</v>
      </c>
      <c r="I269" s="4"/>
      <c r="J269" s="34"/>
      <c r="K269" s="87">
        <f t="shared" si="10"/>
        <v>1</v>
      </c>
      <c r="L269" s="88">
        <f t="shared" si="11"/>
        <v>0</v>
      </c>
    </row>
    <row r="270" spans="2:12" x14ac:dyDescent="0.25">
      <c r="B270" s="16" t="s">
        <v>31</v>
      </c>
      <c r="C270" s="16" t="s">
        <v>90</v>
      </c>
      <c r="D270" s="16" t="s">
        <v>367</v>
      </c>
      <c r="E270" s="16" t="s">
        <v>774</v>
      </c>
      <c r="F270" s="16">
        <v>1</v>
      </c>
      <c r="G270" s="16"/>
      <c r="H270" s="2">
        <v>1</v>
      </c>
      <c r="I270" s="4"/>
      <c r="J270" s="34"/>
      <c r="K270" s="87">
        <f t="shared" si="10"/>
        <v>1</v>
      </c>
      <c r="L270" s="88">
        <f t="shared" si="11"/>
        <v>0</v>
      </c>
    </row>
    <row r="271" spans="2:12" x14ac:dyDescent="0.25">
      <c r="B271" s="16" t="s">
        <v>31</v>
      </c>
      <c r="C271" s="16" t="s">
        <v>90</v>
      </c>
      <c r="D271" s="16" t="s">
        <v>367</v>
      </c>
      <c r="E271" s="16" t="s">
        <v>775</v>
      </c>
      <c r="F271" s="16">
        <v>1</v>
      </c>
      <c r="G271" s="16"/>
      <c r="H271" s="2">
        <v>1</v>
      </c>
      <c r="I271" s="4"/>
      <c r="J271" s="34"/>
      <c r="K271" s="87">
        <f t="shared" si="10"/>
        <v>1</v>
      </c>
      <c r="L271" s="88">
        <f t="shared" si="11"/>
        <v>0</v>
      </c>
    </row>
    <row r="272" spans="2:12" x14ac:dyDescent="0.25">
      <c r="B272" s="16" t="s">
        <v>31</v>
      </c>
      <c r="C272" s="16" t="s">
        <v>90</v>
      </c>
      <c r="D272" s="16" t="s">
        <v>367</v>
      </c>
      <c r="E272" s="16" t="s">
        <v>776</v>
      </c>
      <c r="F272" s="16">
        <v>1</v>
      </c>
      <c r="G272" s="16"/>
      <c r="H272" s="2">
        <v>1</v>
      </c>
      <c r="I272" s="4"/>
      <c r="J272" s="34"/>
      <c r="K272" s="87">
        <f t="shared" si="10"/>
        <v>1</v>
      </c>
      <c r="L272" s="88">
        <f t="shared" si="11"/>
        <v>0</v>
      </c>
    </row>
    <row r="273" spans="2:12" x14ac:dyDescent="0.25">
      <c r="B273" s="16" t="s">
        <v>31</v>
      </c>
      <c r="C273" s="16" t="s">
        <v>90</v>
      </c>
      <c r="D273" s="16" t="s">
        <v>367</v>
      </c>
      <c r="E273" s="16" t="s">
        <v>777</v>
      </c>
      <c r="F273" s="16">
        <v>1</v>
      </c>
      <c r="G273" s="16"/>
      <c r="H273" s="2">
        <v>1</v>
      </c>
      <c r="I273" s="4"/>
      <c r="J273" s="34"/>
      <c r="K273" s="87">
        <f t="shared" si="10"/>
        <v>1</v>
      </c>
      <c r="L273" s="88">
        <f t="shared" si="11"/>
        <v>0</v>
      </c>
    </row>
    <row r="274" spans="2:12" x14ac:dyDescent="0.25">
      <c r="B274" s="16" t="s">
        <v>31</v>
      </c>
      <c r="C274" s="16" t="s">
        <v>306</v>
      </c>
      <c r="D274" s="16" t="s">
        <v>342</v>
      </c>
      <c r="E274" s="16" t="s">
        <v>778</v>
      </c>
      <c r="F274" s="16">
        <v>1</v>
      </c>
      <c r="G274" s="16"/>
      <c r="H274" s="2">
        <v>1</v>
      </c>
      <c r="I274" s="4"/>
      <c r="J274" s="34"/>
      <c r="K274" s="87">
        <f t="shared" si="10"/>
        <v>1</v>
      </c>
      <c r="L274" s="88">
        <f t="shared" si="11"/>
        <v>0</v>
      </c>
    </row>
    <row r="275" spans="2:12" x14ac:dyDescent="0.25">
      <c r="B275" s="16" t="s">
        <v>31</v>
      </c>
      <c r="C275" s="16" t="s">
        <v>113</v>
      </c>
      <c r="D275" s="16" t="s">
        <v>373</v>
      </c>
      <c r="E275" s="16" t="s">
        <v>779</v>
      </c>
      <c r="F275" s="16">
        <v>1</v>
      </c>
      <c r="G275" s="16"/>
      <c r="H275" s="2">
        <v>1</v>
      </c>
      <c r="I275" s="4"/>
      <c r="J275" s="34"/>
      <c r="K275" s="87">
        <f t="shared" si="10"/>
        <v>1</v>
      </c>
      <c r="L275" s="88">
        <f t="shared" si="11"/>
        <v>0</v>
      </c>
    </row>
    <row r="276" spans="2:12" x14ac:dyDescent="0.25">
      <c r="B276" s="16" t="s">
        <v>31</v>
      </c>
      <c r="C276" s="16" t="s">
        <v>318</v>
      </c>
      <c r="D276" s="16" t="s">
        <v>425</v>
      </c>
      <c r="E276" s="16" t="s">
        <v>780</v>
      </c>
      <c r="F276" s="16">
        <v>1</v>
      </c>
      <c r="G276" s="16"/>
      <c r="H276" s="2">
        <v>1</v>
      </c>
      <c r="I276" s="4"/>
      <c r="J276" s="34"/>
      <c r="K276" s="87">
        <f t="shared" si="10"/>
        <v>1</v>
      </c>
      <c r="L276" s="88">
        <f t="shared" si="11"/>
        <v>0</v>
      </c>
    </row>
    <row r="277" spans="2:12" x14ac:dyDescent="0.25">
      <c r="B277" s="16" t="s">
        <v>31</v>
      </c>
      <c r="C277" s="16" t="s">
        <v>305</v>
      </c>
      <c r="D277" s="16" t="s">
        <v>407</v>
      </c>
      <c r="E277" s="16" t="s">
        <v>781</v>
      </c>
      <c r="F277" s="16">
        <v>1</v>
      </c>
      <c r="G277" s="16"/>
      <c r="H277" s="2">
        <v>1</v>
      </c>
      <c r="I277" s="4"/>
      <c r="J277" s="34"/>
      <c r="K277" s="87">
        <f t="shared" si="10"/>
        <v>1</v>
      </c>
      <c r="L277" s="88">
        <f t="shared" si="11"/>
        <v>0</v>
      </c>
    </row>
    <row r="278" spans="2:12" x14ac:dyDescent="0.25">
      <c r="B278" s="16" t="s">
        <v>31</v>
      </c>
      <c r="C278" s="16" t="s">
        <v>183</v>
      </c>
      <c r="D278" s="16" t="s">
        <v>339</v>
      </c>
      <c r="E278" s="16" t="s">
        <v>782</v>
      </c>
      <c r="F278" s="16">
        <v>1</v>
      </c>
      <c r="G278" s="16"/>
      <c r="H278" s="2">
        <v>1</v>
      </c>
      <c r="I278" s="4"/>
      <c r="J278" s="34"/>
      <c r="K278" s="87">
        <f t="shared" si="10"/>
        <v>1</v>
      </c>
      <c r="L278" s="88">
        <f t="shared" si="11"/>
        <v>0</v>
      </c>
    </row>
    <row r="279" spans="2:12" x14ac:dyDescent="0.25">
      <c r="B279" s="16" t="s">
        <v>31</v>
      </c>
      <c r="C279" s="16" t="s">
        <v>90</v>
      </c>
      <c r="D279" s="16" t="s">
        <v>367</v>
      </c>
      <c r="E279" s="16" t="s">
        <v>783</v>
      </c>
      <c r="F279" s="16">
        <v>1</v>
      </c>
      <c r="G279" s="16"/>
      <c r="H279" s="2">
        <v>1</v>
      </c>
      <c r="I279" s="4"/>
      <c r="J279" s="34"/>
      <c r="K279" s="87">
        <f t="shared" si="10"/>
        <v>1</v>
      </c>
      <c r="L279" s="88">
        <f t="shared" si="11"/>
        <v>0</v>
      </c>
    </row>
    <row r="280" spans="2:12" x14ac:dyDescent="0.25">
      <c r="B280" s="16" t="s">
        <v>31</v>
      </c>
      <c r="C280" s="16" t="s">
        <v>287</v>
      </c>
      <c r="D280" s="16" t="s">
        <v>357</v>
      </c>
      <c r="E280" s="16" t="s">
        <v>784</v>
      </c>
      <c r="F280" s="16">
        <v>1</v>
      </c>
      <c r="G280" s="16"/>
      <c r="H280" s="2">
        <v>1</v>
      </c>
      <c r="I280" s="4"/>
      <c r="J280" s="34"/>
      <c r="K280" s="87">
        <f t="shared" si="10"/>
        <v>1</v>
      </c>
      <c r="L280" s="88">
        <f t="shared" si="11"/>
        <v>0</v>
      </c>
    </row>
    <row r="281" spans="2:12" x14ac:dyDescent="0.25">
      <c r="B281" s="16" t="s">
        <v>31</v>
      </c>
      <c r="C281" s="16" t="s">
        <v>287</v>
      </c>
      <c r="D281" s="16" t="s">
        <v>357</v>
      </c>
      <c r="E281" s="16" t="s">
        <v>785</v>
      </c>
      <c r="F281" s="16">
        <v>1</v>
      </c>
      <c r="G281" s="16"/>
      <c r="H281" s="2">
        <v>1</v>
      </c>
      <c r="I281" s="4"/>
      <c r="J281" s="34"/>
      <c r="K281" s="87">
        <f t="shared" si="10"/>
        <v>1</v>
      </c>
      <c r="L281" s="88">
        <f t="shared" si="11"/>
        <v>0</v>
      </c>
    </row>
    <row r="282" spans="2:12" x14ac:dyDescent="0.25">
      <c r="B282" s="16" t="s">
        <v>31</v>
      </c>
      <c r="C282" s="16" t="s">
        <v>287</v>
      </c>
      <c r="D282" s="16" t="s">
        <v>357</v>
      </c>
      <c r="E282" s="16" t="s">
        <v>786</v>
      </c>
      <c r="F282" s="16">
        <v>1</v>
      </c>
      <c r="G282" s="16"/>
      <c r="H282" s="2">
        <v>1</v>
      </c>
      <c r="I282" s="4"/>
      <c r="J282" s="34"/>
      <c r="K282" s="87">
        <f t="shared" si="10"/>
        <v>1</v>
      </c>
      <c r="L282" s="88">
        <f t="shared" si="11"/>
        <v>0</v>
      </c>
    </row>
    <row r="283" spans="2:12" x14ac:dyDescent="0.25">
      <c r="B283" s="16" t="s">
        <v>31</v>
      </c>
      <c r="C283" s="16" t="s">
        <v>288</v>
      </c>
      <c r="D283" s="16" t="s">
        <v>360</v>
      </c>
      <c r="E283" s="16" t="s">
        <v>787</v>
      </c>
      <c r="F283" s="16">
        <v>1</v>
      </c>
      <c r="G283" s="16"/>
      <c r="H283" s="2">
        <v>1</v>
      </c>
      <c r="I283" s="4"/>
      <c r="J283" s="34"/>
      <c r="K283" s="87">
        <f t="shared" si="10"/>
        <v>1</v>
      </c>
      <c r="L283" s="88">
        <f t="shared" si="11"/>
        <v>0</v>
      </c>
    </row>
    <row r="284" spans="2:12" x14ac:dyDescent="0.25">
      <c r="B284" s="16" t="s">
        <v>31</v>
      </c>
      <c r="C284" s="16" t="s">
        <v>311</v>
      </c>
      <c r="D284" s="16" t="s">
        <v>417</v>
      </c>
      <c r="E284" s="16" t="s">
        <v>788</v>
      </c>
      <c r="F284" s="16">
        <v>1</v>
      </c>
      <c r="G284" s="16"/>
      <c r="H284" s="2">
        <v>1</v>
      </c>
      <c r="I284" s="4"/>
      <c r="J284" s="34"/>
      <c r="K284" s="87">
        <f t="shared" si="10"/>
        <v>1</v>
      </c>
      <c r="L284" s="88">
        <f t="shared" si="11"/>
        <v>0</v>
      </c>
    </row>
    <row r="285" spans="2:12" x14ac:dyDescent="0.25">
      <c r="B285" s="16" t="s">
        <v>31</v>
      </c>
      <c r="C285" s="16" t="s">
        <v>302</v>
      </c>
      <c r="D285" s="16" t="s">
        <v>403</v>
      </c>
      <c r="E285" s="16" t="s">
        <v>789</v>
      </c>
      <c r="F285" s="16">
        <v>1</v>
      </c>
      <c r="G285" s="16"/>
      <c r="H285" s="2">
        <v>1</v>
      </c>
      <c r="I285" s="4"/>
      <c r="J285" s="34"/>
      <c r="K285" s="87">
        <f t="shared" si="10"/>
        <v>1</v>
      </c>
      <c r="L285" s="88">
        <f t="shared" si="11"/>
        <v>0</v>
      </c>
    </row>
    <row r="286" spans="2:12" x14ac:dyDescent="0.25">
      <c r="B286" s="16" t="s">
        <v>31</v>
      </c>
      <c r="C286" s="16" t="s">
        <v>202</v>
      </c>
      <c r="D286" s="16" t="s">
        <v>346</v>
      </c>
      <c r="E286" s="16" t="s">
        <v>790</v>
      </c>
      <c r="F286" s="16">
        <v>1</v>
      </c>
      <c r="G286" s="16"/>
      <c r="H286" s="2">
        <v>1</v>
      </c>
      <c r="I286" s="4"/>
      <c r="J286" s="34"/>
      <c r="K286" s="87">
        <f t="shared" si="10"/>
        <v>1</v>
      </c>
      <c r="L286" s="88">
        <f t="shared" si="11"/>
        <v>0</v>
      </c>
    </row>
    <row r="287" spans="2:12" x14ac:dyDescent="0.25">
      <c r="B287" s="16" t="s">
        <v>31</v>
      </c>
      <c r="C287" s="16" t="s">
        <v>275</v>
      </c>
      <c r="D287" s="16" t="s">
        <v>343</v>
      </c>
      <c r="E287" s="16" t="s">
        <v>791</v>
      </c>
      <c r="F287" s="16">
        <v>1</v>
      </c>
      <c r="G287" s="16"/>
      <c r="H287" s="2">
        <v>1</v>
      </c>
      <c r="I287" s="4"/>
      <c r="J287" s="34"/>
      <c r="K287" s="87">
        <f t="shared" si="10"/>
        <v>1</v>
      </c>
      <c r="L287" s="88">
        <f t="shared" si="11"/>
        <v>0</v>
      </c>
    </row>
    <row r="288" spans="2:12" x14ac:dyDescent="0.25">
      <c r="B288" s="16" t="s">
        <v>31</v>
      </c>
      <c r="C288" s="16" t="s">
        <v>173</v>
      </c>
      <c r="D288" s="16" t="s">
        <v>352</v>
      </c>
      <c r="E288" s="16" t="s">
        <v>792</v>
      </c>
      <c r="F288" s="16">
        <v>1</v>
      </c>
      <c r="G288" s="16"/>
      <c r="H288" s="2">
        <v>1</v>
      </c>
      <c r="I288" s="4"/>
      <c r="J288" s="34"/>
      <c r="K288" s="87">
        <f t="shared" si="10"/>
        <v>1</v>
      </c>
      <c r="L288" s="88">
        <f t="shared" si="11"/>
        <v>0</v>
      </c>
    </row>
    <row r="289" spans="2:12" x14ac:dyDescent="0.25">
      <c r="B289" s="16" t="s">
        <v>31</v>
      </c>
      <c r="C289" s="16" t="s">
        <v>173</v>
      </c>
      <c r="D289" s="16" t="s">
        <v>352</v>
      </c>
      <c r="E289" s="16" t="s">
        <v>793</v>
      </c>
      <c r="F289" s="16">
        <v>1</v>
      </c>
      <c r="G289" s="16"/>
      <c r="H289" s="2">
        <v>1</v>
      </c>
      <c r="I289" s="4"/>
      <c r="J289" s="34"/>
      <c r="K289" s="87">
        <f t="shared" si="10"/>
        <v>1</v>
      </c>
      <c r="L289" s="88">
        <f t="shared" si="11"/>
        <v>0</v>
      </c>
    </row>
    <row r="290" spans="2:12" x14ac:dyDescent="0.25">
      <c r="B290" s="16" t="s">
        <v>31</v>
      </c>
      <c r="C290" s="16" t="s">
        <v>173</v>
      </c>
      <c r="D290" s="16" t="s">
        <v>352</v>
      </c>
      <c r="E290" s="16" t="s">
        <v>794</v>
      </c>
      <c r="F290" s="16">
        <v>1</v>
      </c>
      <c r="G290" s="16"/>
      <c r="H290" s="2">
        <v>1</v>
      </c>
      <c r="I290" s="4"/>
      <c r="J290" s="34"/>
      <c r="K290" s="87">
        <f t="shared" si="10"/>
        <v>1</v>
      </c>
      <c r="L290" s="88">
        <f t="shared" si="11"/>
        <v>0</v>
      </c>
    </row>
    <row r="291" spans="2:12" x14ac:dyDescent="0.25">
      <c r="B291" s="16" t="s">
        <v>31</v>
      </c>
      <c r="C291" s="16" t="s">
        <v>173</v>
      </c>
      <c r="D291" s="16" t="s">
        <v>352</v>
      </c>
      <c r="E291" s="16" t="s">
        <v>795</v>
      </c>
      <c r="F291" s="16">
        <v>1</v>
      </c>
      <c r="G291" s="16"/>
      <c r="H291" s="2">
        <v>1</v>
      </c>
      <c r="I291" s="4"/>
      <c r="J291" s="34"/>
      <c r="K291" s="87">
        <f t="shared" si="10"/>
        <v>1</v>
      </c>
      <c r="L291" s="88">
        <f t="shared" si="11"/>
        <v>0</v>
      </c>
    </row>
    <row r="292" spans="2:12" x14ac:dyDescent="0.25">
      <c r="B292" s="16" t="s">
        <v>31</v>
      </c>
      <c r="C292" s="16" t="s">
        <v>173</v>
      </c>
      <c r="D292" s="16" t="s">
        <v>352</v>
      </c>
      <c r="E292" s="16" t="s">
        <v>796</v>
      </c>
      <c r="F292" s="16">
        <v>1</v>
      </c>
      <c r="G292" s="16"/>
      <c r="H292" s="2">
        <v>1</v>
      </c>
      <c r="I292" s="4"/>
      <c r="J292" s="34"/>
      <c r="K292" s="87">
        <f t="shared" si="10"/>
        <v>1</v>
      </c>
      <c r="L292" s="88">
        <f t="shared" si="11"/>
        <v>0</v>
      </c>
    </row>
    <row r="293" spans="2:12" x14ac:dyDescent="0.25">
      <c r="B293" s="16" t="s">
        <v>31</v>
      </c>
      <c r="C293" s="16" t="s">
        <v>173</v>
      </c>
      <c r="D293" s="16" t="s">
        <v>352</v>
      </c>
      <c r="E293" s="16" t="s">
        <v>797</v>
      </c>
      <c r="F293" s="16">
        <v>1</v>
      </c>
      <c r="G293" s="16"/>
      <c r="H293" s="2">
        <v>1</v>
      </c>
      <c r="I293" s="4"/>
      <c r="J293" s="34"/>
      <c r="K293" s="87">
        <f t="shared" si="10"/>
        <v>1</v>
      </c>
      <c r="L293" s="88">
        <f t="shared" si="11"/>
        <v>0</v>
      </c>
    </row>
    <row r="294" spans="2:12" x14ac:dyDescent="0.25">
      <c r="B294" s="16" t="s">
        <v>31</v>
      </c>
      <c r="C294" s="16" t="s">
        <v>115</v>
      </c>
      <c r="D294" s="16" t="s">
        <v>383</v>
      </c>
      <c r="E294" s="16" t="s">
        <v>798</v>
      </c>
      <c r="F294" s="16">
        <v>1</v>
      </c>
      <c r="G294" s="16"/>
      <c r="H294" s="2">
        <v>1</v>
      </c>
      <c r="I294" s="4"/>
      <c r="J294" s="34"/>
      <c r="K294" s="87">
        <f t="shared" si="10"/>
        <v>1</v>
      </c>
      <c r="L294" s="88">
        <f t="shared" si="11"/>
        <v>0</v>
      </c>
    </row>
    <row r="295" spans="2:12" x14ac:dyDescent="0.25">
      <c r="B295" s="16" t="s">
        <v>31</v>
      </c>
      <c r="C295" s="16" t="s">
        <v>312</v>
      </c>
      <c r="D295" s="16" t="s">
        <v>419</v>
      </c>
      <c r="E295" s="16" t="s">
        <v>799</v>
      </c>
      <c r="F295" s="16">
        <v>1</v>
      </c>
      <c r="G295" s="16"/>
      <c r="H295" s="2">
        <v>1</v>
      </c>
      <c r="I295" s="4"/>
      <c r="J295" s="34"/>
      <c r="K295" s="87">
        <f t="shared" si="10"/>
        <v>1</v>
      </c>
      <c r="L295" s="88">
        <f t="shared" si="11"/>
        <v>0</v>
      </c>
    </row>
    <row r="296" spans="2:12" x14ac:dyDescent="0.25">
      <c r="B296" s="16" t="s">
        <v>31</v>
      </c>
      <c r="C296" s="16" t="s">
        <v>116</v>
      </c>
      <c r="D296" s="16" t="s">
        <v>387</v>
      </c>
      <c r="E296" s="16" t="s">
        <v>800</v>
      </c>
      <c r="F296" s="16">
        <v>1</v>
      </c>
      <c r="G296" s="16"/>
      <c r="H296" s="2">
        <v>1</v>
      </c>
      <c r="I296" s="4"/>
      <c r="J296" s="34"/>
      <c r="K296" s="87">
        <f t="shared" si="10"/>
        <v>1</v>
      </c>
      <c r="L296" s="88">
        <f t="shared" si="11"/>
        <v>0</v>
      </c>
    </row>
    <row r="297" spans="2:12" x14ac:dyDescent="0.25">
      <c r="B297" s="16" t="s">
        <v>31</v>
      </c>
      <c r="C297" s="16" t="s">
        <v>119</v>
      </c>
      <c r="D297" s="16" t="s">
        <v>391</v>
      </c>
      <c r="E297" s="16" t="s">
        <v>801</v>
      </c>
      <c r="F297" s="16">
        <v>1</v>
      </c>
      <c r="G297" s="16"/>
      <c r="H297" s="2">
        <v>1</v>
      </c>
      <c r="I297" s="4"/>
      <c r="J297" s="34"/>
      <c r="K297" s="87">
        <f t="shared" si="10"/>
        <v>1</v>
      </c>
      <c r="L297" s="88">
        <f t="shared" si="11"/>
        <v>0</v>
      </c>
    </row>
    <row r="298" spans="2:12" x14ac:dyDescent="0.25">
      <c r="B298" s="16" t="s">
        <v>31</v>
      </c>
      <c r="C298" s="16" t="s">
        <v>284</v>
      </c>
      <c r="D298" s="16" t="s">
        <v>351</v>
      </c>
      <c r="E298" s="16" t="s">
        <v>802</v>
      </c>
      <c r="F298" s="16">
        <v>1</v>
      </c>
      <c r="G298" s="16"/>
      <c r="H298" s="2">
        <v>1</v>
      </c>
      <c r="I298" s="4"/>
      <c r="J298" s="34"/>
      <c r="K298" s="87">
        <f t="shared" si="10"/>
        <v>1</v>
      </c>
      <c r="L298" s="88">
        <f t="shared" si="11"/>
        <v>0</v>
      </c>
    </row>
    <row r="299" spans="2:12" x14ac:dyDescent="0.25">
      <c r="B299" s="16" t="s">
        <v>31</v>
      </c>
      <c r="C299" s="16" t="s">
        <v>94</v>
      </c>
      <c r="D299" s="16" t="s">
        <v>372</v>
      </c>
      <c r="E299" s="16" t="s">
        <v>803</v>
      </c>
      <c r="F299" s="16">
        <v>1</v>
      </c>
      <c r="G299" s="16"/>
      <c r="H299" s="2">
        <v>1</v>
      </c>
      <c r="I299" s="4"/>
      <c r="J299" s="34"/>
      <c r="K299" s="87">
        <f t="shared" si="10"/>
        <v>1</v>
      </c>
      <c r="L299" s="88">
        <f t="shared" si="11"/>
        <v>0</v>
      </c>
    </row>
    <row r="300" spans="2:12" x14ac:dyDescent="0.25">
      <c r="B300" s="16" t="s">
        <v>31</v>
      </c>
      <c r="C300" s="16" t="s">
        <v>131</v>
      </c>
      <c r="D300" s="16" t="s">
        <v>344</v>
      </c>
      <c r="E300" s="16" t="s">
        <v>804</v>
      </c>
      <c r="F300" s="16">
        <v>1</v>
      </c>
      <c r="G300" s="16"/>
      <c r="H300" s="2">
        <v>1</v>
      </c>
      <c r="I300" s="4"/>
      <c r="J300" s="34"/>
      <c r="K300" s="87">
        <f t="shared" si="10"/>
        <v>1</v>
      </c>
      <c r="L300" s="88">
        <f t="shared" si="11"/>
        <v>0</v>
      </c>
    </row>
    <row r="301" spans="2:12" x14ac:dyDescent="0.25">
      <c r="B301" s="16" t="s">
        <v>31</v>
      </c>
      <c r="C301" s="16" t="s">
        <v>313</v>
      </c>
      <c r="D301" s="16" t="s">
        <v>421</v>
      </c>
      <c r="E301" s="16" t="s">
        <v>805</v>
      </c>
      <c r="F301" s="16">
        <v>1</v>
      </c>
      <c r="G301" s="16"/>
      <c r="H301" s="2">
        <v>1</v>
      </c>
      <c r="I301" s="4"/>
      <c r="J301" s="34"/>
      <c r="K301" s="87">
        <f t="shared" si="10"/>
        <v>1</v>
      </c>
      <c r="L301" s="88">
        <f t="shared" si="11"/>
        <v>0</v>
      </c>
    </row>
    <row r="302" spans="2:12" x14ac:dyDescent="0.25">
      <c r="B302" s="16" t="s">
        <v>31</v>
      </c>
      <c r="C302" s="16" t="s">
        <v>90</v>
      </c>
      <c r="D302" s="16" t="s">
        <v>367</v>
      </c>
      <c r="E302" s="16" t="s">
        <v>806</v>
      </c>
      <c r="F302" s="16">
        <v>1</v>
      </c>
      <c r="G302" s="16"/>
      <c r="H302" s="2">
        <v>1</v>
      </c>
      <c r="I302" s="4"/>
      <c r="J302" s="34"/>
      <c r="K302" s="87">
        <f t="shared" si="10"/>
        <v>1</v>
      </c>
      <c r="L302" s="88">
        <f t="shared" si="11"/>
        <v>0</v>
      </c>
    </row>
    <row r="303" spans="2:12" x14ac:dyDescent="0.25">
      <c r="B303" s="16" t="s">
        <v>31</v>
      </c>
      <c r="C303" s="16" t="s">
        <v>276</v>
      </c>
      <c r="D303" s="16" t="s">
        <v>415</v>
      </c>
      <c r="E303" s="16" t="s">
        <v>807</v>
      </c>
      <c r="F303" s="16">
        <v>1</v>
      </c>
      <c r="G303" s="16"/>
      <c r="H303" s="2">
        <v>1</v>
      </c>
      <c r="I303" s="4"/>
      <c r="J303" s="34"/>
      <c r="K303" s="87">
        <f t="shared" si="10"/>
        <v>1</v>
      </c>
      <c r="L303" s="88">
        <f t="shared" si="11"/>
        <v>0</v>
      </c>
    </row>
    <row r="304" spans="2:12" x14ac:dyDescent="0.25">
      <c r="B304" s="16" t="s">
        <v>31</v>
      </c>
      <c r="C304" s="16" t="s">
        <v>178</v>
      </c>
      <c r="D304" s="16" t="s">
        <v>390</v>
      </c>
      <c r="E304" s="16" t="s">
        <v>808</v>
      </c>
      <c r="F304" s="16">
        <v>1</v>
      </c>
      <c r="G304" s="16"/>
      <c r="H304" s="2">
        <v>1</v>
      </c>
      <c r="I304" s="4"/>
      <c r="J304" s="34"/>
      <c r="K304" s="87">
        <f t="shared" si="10"/>
        <v>1</v>
      </c>
      <c r="L304" s="88">
        <f t="shared" si="11"/>
        <v>0</v>
      </c>
    </row>
    <row r="305" spans="2:12" x14ac:dyDescent="0.25">
      <c r="B305" s="16" t="s">
        <v>31</v>
      </c>
      <c r="C305" s="16" t="s">
        <v>196</v>
      </c>
      <c r="D305" s="16" t="s">
        <v>370</v>
      </c>
      <c r="E305" s="16" t="s">
        <v>809</v>
      </c>
      <c r="F305" s="16">
        <v>1</v>
      </c>
      <c r="G305" s="16"/>
      <c r="H305" s="2">
        <v>1</v>
      </c>
      <c r="I305" s="4"/>
      <c r="J305" s="34"/>
      <c r="K305" s="87">
        <f t="shared" si="10"/>
        <v>1</v>
      </c>
      <c r="L305" s="88">
        <f t="shared" si="11"/>
        <v>0</v>
      </c>
    </row>
    <row r="306" spans="2:12" x14ac:dyDescent="0.25">
      <c r="B306" s="16" t="s">
        <v>31</v>
      </c>
      <c r="C306" s="16" t="s">
        <v>273</v>
      </c>
      <c r="D306" s="16" t="s">
        <v>340</v>
      </c>
      <c r="E306" s="16" t="s">
        <v>810</v>
      </c>
      <c r="F306" s="16">
        <v>1</v>
      </c>
      <c r="G306" s="16"/>
      <c r="H306" s="2">
        <v>1</v>
      </c>
      <c r="I306" s="4"/>
      <c r="J306" s="34"/>
      <c r="K306" s="87">
        <f t="shared" si="10"/>
        <v>1</v>
      </c>
      <c r="L306" s="88">
        <f t="shared" si="11"/>
        <v>0</v>
      </c>
    </row>
    <row r="307" spans="2:12" x14ac:dyDescent="0.25">
      <c r="B307" s="16" t="s">
        <v>31</v>
      </c>
      <c r="C307" s="16" t="s">
        <v>315</v>
      </c>
      <c r="D307" s="16" t="s">
        <v>423</v>
      </c>
      <c r="E307" s="16" t="s">
        <v>811</v>
      </c>
      <c r="F307" s="16">
        <v>1</v>
      </c>
      <c r="G307" s="16"/>
      <c r="H307" s="2">
        <v>1</v>
      </c>
      <c r="I307" s="4"/>
      <c r="J307" s="34"/>
      <c r="K307" s="87">
        <f t="shared" si="10"/>
        <v>1</v>
      </c>
      <c r="L307" s="88">
        <f t="shared" si="11"/>
        <v>0</v>
      </c>
    </row>
    <row r="308" spans="2:12" x14ac:dyDescent="0.25">
      <c r="B308" s="16" t="s">
        <v>31</v>
      </c>
      <c r="C308" s="16" t="s">
        <v>292</v>
      </c>
      <c r="D308" s="16" t="s">
        <v>369</v>
      </c>
      <c r="E308" s="16" t="s">
        <v>812</v>
      </c>
      <c r="F308" s="16">
        <v>1</v>
      </c>
      <c r="G308" s="16"/>
      <c r="H308" s="2">
        <v>1</v>
      </c>
      <c r="I308" s="4"/>
      <c r="J308" s="34"/>
      <c r="K308" s="87">
        <f t="shared" si="10"/>
        <v>1</v>
      </c>
      <c r="L308" s="88">
        <f t="shared" si="11"/>
        <v>0</v>
      </c>
    </row>
    <row r="309" spans="2:12" x14ac:dyDescent="0.25">
      <c r="B309" s="16" t="s">
        <v>31</v>
      </c>
      <c r="C309" s="16" t="s">
        <v>90</v>
      </c>
      <c r="D309" s="16" t="s">
        <v>367</v>
      </c>
      <c r="E309" s="16" t="s">
        <v>813</v>
      </c>
      <c r="F309" s="16">
        <v>1</v>
      </c>
      <c r="G309" s="16"/>
      <c r="H309" s="2">
        <v>1</v>
      </c>
      <c r="I309" s="4"/>
      <c r="J309" s="34"/>
      <c r="K309" s="87">
        <f t="shared" si="10"/>
        <v>1</v>
      </c>
      <c r="L309" s="88">
        <f t="shared" si="11"/>
        <v>0</v>
      </c>
    </row>
    <row r="310" spans="2:12" x14ac:dyDescent="0.25">
      <c r="B310" s="16" t="s">
        <v>31</v>
      </c>
      <c r="C310" s="16" t="s">
        <v>90</v>
      </c>
      <c r="D310" s="16" t="s">
        <v>367</v>
      </c>
      <c r="E310" s="16" t="s">
        <v>814</v>
      </c>
      <c r="F310" s="16">
        <v>1</v>
      </c>
      <c r="G310" s="16"/>
      <c r="H310" s="2">
        <v>1</v>
      </c>
      <c r="I310" s="4"/>
      <c r="J310" s="34"/>
      <c r="K310" s="87">
        <f t="shared" si="10"/>
        <v>1</v>
      </c>
      <c r="L310" s="88">
        <f t="shared" si="11"/>
        <v>0</v>
      </c>
    </row>
    <row r="311" spans="2:12" x14ac:dyDescent="0.25">
      <c r="B311" s="16" t="s">
        <v>31</v>
      </c>
      <c r="C311" s="16" t="s">
        <v>90</v>
      </c>
      <c r="D311" s="16" t="s">
        <v>367</v>
      </c>
      <c r="E311" s="16" t="s">
        <v>815</v>
      </c>
      <c r="F311" s="16">
        <v>1</v>
      </c>
      <c r="G311" s="16"/>
      <c r="H311" s="2">
        <v>1</v>
      </c>
      <c r="I311" s="4"/>
      <c r="J311" s="34"/>
      <c r="K311" s="87">
        <f t="shared" si="10"/>
        <v>1</v>
      </c>
      <c r="L311" s="88">
        <f t="shared" si="11"/>
        <v>0</v>
      </c>
    </row>
    <row r="312" spans="2:12" x14ac:dyDescent="0.25">
      <c r="B312" s="16" t="s">
        <v>31</v>
      </c>
      <c r="C312" s="16" t="s">
        <v>90</v>
      </c>
      <c r="D312" s="16" t="s">
        <v>367</v>
      </c>
      <c r="E312" s="16" t="s">
        <v>816</v>
      </c>
      <c r="F312" s="16">
        <v>1</v>
      </c>
      <c r="G312" s="16"/>
      <c r="H312" s="2">
        <v>1</v>
      </c>
      <c r="I312" s="4"/>
      <c r="J312" s="34"/>
      <c r="K312" s="87">
        <f t="shared" si="10"/>
        <v>1</v>
      </c>
      <c r="L312" s="88">
        <f t="shared" si="11"/>
        <v>0</v>
      </c>
    </row>
    <row r="313" spans="2:12" x14ac:dyDescent="0.25">
      <c r="B313" s="16" t="s">
        <v>31</v>
      </c>
      <c r="C313" s="16" t="s">
        <v>90</v>
      </c>
      <c r="D313" s="16" t="s">
        <v>367</v>
      </c>
      <c r="E313" s="16" t="s">
        <v>817</v>
      </c>
      <c r="F313" s="16">
        <v>1</v>
      </c>
      <c r="G313" s="16"/>
      <c r="H313" s="2">
        <v>1</v>
      </c>
      <c r="I313" s="4"/>
      <c r="J313" s="34"/>
      <c r="K313" s="87">
        <f t="shared" si="10"/>
        <v>1</v>
      </c>
      <c r="L313" s="88">
        <f t="shared" si="11"/>
        <v>0</v>
      </c>
    </row>
    <row r="314" spans="2:12" x14ac:dyDescent="0.25">
      <c r="B314" s="16" t="s">
        <v>31</v>
      </c>
      <c r="C314" s="16" t="s">
        <v>175</v>
      </c>
      <c r="D314" s="16" t="s">
        <v>376</v>
      </c>
      <c r="E314" s="16" t="s">
        <v>818</v>
      </c>
      <c r="F314" s="16">
        <v>1</v>
      </c>
      <c r="G314" s="16"/>
      <c r="H314" s="2">
        <v>1</v>
      </c>
      <c r="I314" s="4"/>
      <c r="J314" s="34"/>
      <c r="K314" s="87">
        <f t="shared" si="10"/>
        <v>1</v>
      </c>
      <c r="L314" s="88">
        <f t="shared" si="11"/>
        <v>0</v>
      </c>
    </row>
    <row r="315" spans="2:12" x14ac:dyDescent="0.25">
      <c r="B315" s="16" t="s">
        <v>31</v>
      </c>
      <c r="C315" s="16" t="s">
        <v>113</v>
      </c>
      <c r="D315" s="16" t="s">
        <v>373</v>
      </c>
      <c r="E315" s="16" t="s">
        <v>819</v>
      </c>
      <c r="F315" s="16">
        <v>1</v>
      </c>
      <c r="G315" s="16"/>
      <c r="H315" s="2">
        <v>1</v>
      </c>
      <c r="I315" s="4"/>
      <c r="J315" s="34"/>
      <c r="K315" s="87">
        <f t="shared" si="10"/>
        <v>1</v>
      </c>
      <c r="L315" s="88">
        <f t="shared" si="11"/>
        <v>0</v>
      </c>
    </row>
    <row r="316" spans="2:12" x14ac:dyDescent="0.25">
      <c r="B316" s="16" t="s">
        <v>31</v>
      </c>
      <c r="C316" s="16" t="s">
        <v>113</v>
      </c>
      <c r="D316" s="16" t="s">
        <v>373</v>
      </c>
      <c r="E316" s="16" t="s">
        <v>820</v>
      </c>
      <c r="F316" s="16">
        <v>1</v>
      </c>
      <c r="G316" s="16"/>
      <c r="H316" s="2">
        <v>1</v>
      </c>
      <c r="I316" s="4"/>
      <c r="J316" s="34"/>
      <c r="K316" s="87">
        <f t="shared" si="10"/>
        <v>1</v>
      </c>
      <c r="L316" s="88">
        <f t="shared" si="11"/>
        <v>0</v>
      </c>
    </row>
    <row r="317" spans="2:12" x14ac:dyDescent="0.25">
      <c r="B317" s="16" t="s">
        <v>31</v>
      </c>
      <c r="C317" s="16" t="s">
        <v>236</v>
      </c>
      <c r="D317" s="16" t="s">
        <v>395</v>
      </c>
      <c r="E317" s="16" t="s">
        <v>821</v>
      </c>
      <c r="F317" s="16">
        <v>1</v>
      </c>
      <c r="G317" s="16"/>
      <c r="H317" s="2">
        <v>1</v>
      </c>
      <c r="I317" s="4"/>
      <c r="J317" s="34"/>
      <c r="K317" s="87">
        <f t="shared" si="10"/>
        <v>1</v>
      </c>
      <c r="L317" s="88">
        <f t="shared" si="11"/>
        <v>0</v>
      </c>
    </row>
    <row r="318" spans="2:12" x14ac:dyDescent="0.25">
      <c r="B318" s="16" t="s">
        <v>31</v>
      </c>
      <c r="C318" s="16" t="s">
        <v>301</v>
      </c>
      <c r="D318" s="16" t="s">
        <v>397</v>
      </c>
      <c r="E318" s="16" t="s">
        <v>822</v>
      </c>
      <c r="F318" s="16">
        <v>1</v>
      </c>
      <c r="G318" s="16"/>
      <c r="H318" s="2">
        <v>1</v>
      </c>
      <c r="I318" s="4"/>
      <c r="J318" s="34"/>
      <c r="K318" s="87">
        <f t="shared" si="10"/>
        <v>1</v>
      </c>
      <c r="L318" s="88">
        <f t="shared" si="11"/>
        <v>0</v>
      </c>
    </row>
    <row r="319" spans="2:12" x14ac:dyDescent="0.25">
      <c r="B319" s="16" t="s">
        <v>31</v>
      </c>
      <c r="C319" s="16" t="s">
        <v>287</v>
      </c>
      <c r="D319" s="16" t="s">
        <v>357</v>
      </c>
      <c r="E319" s="16" t="s">
        <v>823</v>
      </c>
      <c r="F319" s="16">
        <v>1</v>
      </c>
      <c r="G319" s="16"/>
      <c r="H319" s="2">
        <v>1</v>
      </c>
      <c r="I319" s="4"/>
      <c r="J319" s="34"/>
      <c r="K319" s="87">
        <f t="shared" si="10"/>
        <v>1</v>
      </c>
      <c r="L319" s="88">
        <f t="shared" si="11"/>
        <v>0</v>
      </c>
    </row>
    <row r="320" spans="2:12" x14ac:dyDescent="0.25">
      <c r="B320" s="16" t="s">
        <v>31</v>
      </c>
      <c r="C320" s="16" t="s">
        <v>287</v>
      </c>
      <c r="D320" s="16" t="s">
        <v>357</v>
      </c>
      <c r="E320" s="16" t="s">
        <v>824</v>
      </c>
      <c r="F320" s="16">
        <v>1</v>
      </c>
      <c r="G320" s="16"/>
      <c r="H320" s="2">
        <v>1</v>
      </c>
      <c r="I320" s="4"/>
      <c r="J320" s="34"/>
      <c r="K320" s="87">
        <f t="shared" si="10"/>
        <v>1</v>
      </c>
      <c r="L320" s="88">
        <f t="shared" si="11"/>
        <v>0</v>
      </c>
    </row>
    <row r="321" spans="2:12" x14ac:dyDescent="0.25">
      <c r="B321" s="16" t="s">
        <v>31</v>
      </c>
      <c r="C321" s="16" t="s">
        <v>287</v>
      </c>
      <c r="D321" s="16" t="s">
        <v>357</v>
      </c>
      <c r="E321" s="16" t="s">
        <v>825</v>
      </c>
      <c r="F321" s="16">
        <v>1</v>
      </c>
      <c r="G321" s="16"/>
      <c r="H321" s="2">
        <v>1</v>
      </c>
      <c r="I321" s="4"/>
      <c r="J321" s="34"/>
      <c r="K321" s="87">
        <f t="shared" si="10"/>
        <v>1</v>
      </c>
      <c r="L321" s="88">
        <f t="shared" si="11"/>
        <v>0</v>
      </c>
    </row>
    <row r="322" spans="2:12" x14ac:dyDescent="0.25">
      <c r="B322" s="16" t="s">
        <v>31</v>
      </c>
      <c r="C322" s="16" t="s">
        <v>287</v>
      </c>
      <c r="D322" s="16" t="s">
        <v>357</v>
      </c>
      <c r="E322" s="16" t="s">
        <v>826</v>
      </c>
      <c r="F322" s="16">
        <v>1</v>
      </c>
      <c r="G322" s="16"/>
      <c r="H322" s="2">
        <v>1</v>
      </c>
      <c r="I322" s="4"/>
      <c r="J322" s="34"/>
      <c r="K322" s="87">
        <f t="shared" si="10"/>
        <v>1</v>
      </c>
      <c r="L322" s="88">
        <f t="shared" si="11"/>
        <v>0</v>
      </c>
    </row>
    <row r="323" spans="2:12" x14ac:dyDescent="0.25">
      <c r="B323" s="16" t="s">
        <v>31</v>
      </c>
      <c r="C323" s="16" t="s">
        <v>115</v>
      </c>
      <c r="D323" s="16" t="s">
        <v>383</v>
      </c>
      <c r="E323" s="16" t="s">
        <v>827</v>
      </c>
      <c r="F323" s="16">
        <v>1</v>
      </c>
      <c r="G323" s="16"/>
      <c r="H323" s="2">
        <v>1</v>
      </c>
      <c r="I323" s="4"/>
      <c r="J323" s="34"/>
      <c r="K323" s="87">
        <f t="shared" si="10"/>
        <v>1</v>
      </c>
      <c r="L323" s="88">
        <f t="shared" si="11"/>
        <v>0</v>
      </c>
    </row>
    <row r="324" spans="2:12" x14ac:dyDescent="0.25">
      <c r="B324" s="16" t="s">
        <v>31</v>
      </c>
      <c r="C324" s="16" t="s">
        <v>222</v>
      </c>
      <c r="D324" s="16" t="s">
        <v>378</v>
      </c>
      <c r="E324" s="16" t="s">
        <v>828</v>
      </c>
      <c r="F324" s="16">
        <v>1</v>
      </c>
      <c r="G324" s="16"/>
      <c r="H324" s="2">
        <v>1</v>
      </c>
      <c r="I324" s="4"/>
      <c r="J324" s="34"/>
      <c r="K324" s="87">
        <f t="shared" si="10"/>
        <v>1</v>
      </c>
      <c r="L324" s="88">
        <f t="shared" si="11"/>
        <v>0</v>
      </c>
    </row>
    <row r="325" spans="2:12" x14ac:dyDescent="0.25">
      <c r="B325" s="16" t="s">
        <v>31</v>
      </c>
      <c r="C325" s="16" t="s">
        <v>173</v>
      </c>
      <c r="D325" s="16" t="s">
        <v>352</v>
      </c>
      <c r="E325" s="16" t="s">
        <v>829</v>
      </c>
      <c r="F325" s="16">
        <v>1</v>
      </c>
      <c r="G325" s="16"/>
      <c r="H325" s="2">
        <v>1</v>
      </c>
      <c r="I325" s="4"/>
      <c r="J325" s="34"/>
      <c r="K325" s="87">
        <f t="shared" si="10"/>
        <v>1</v>
      </c>
      <c r="L325" s="88">
        <f t="shared" si="11"/>
        <v>0</v>
      </c>
    </row>
    <row r="326" spans="2:12" x14ac:dyDescent="0.25">
      <c r="B326" s="16" t="s">
        <v>31</v>
      </c>
      <c r="C326" s="16" t="s">
        <v>173</v>
      </c>
      <c r="D326" s="16" t="s">
        <v>352</v>
      </c>
      <c r="E326" s="16" t="s">
        <v>830</v>
      </c>
      <c r="F326" s="16">
        <v>1</v>
      </c>
      <c r="G326" s="16"/>
      <c r="H326" s="2">
        <v>1</v>
      </c>
      <c r="I326" s="4"/>
      <c r="J326" s="34"/>
      <c r="K326" s="87">
        <f t="shared" si="10"/>
        <v>1</v>
      </c>
      <c r="L326" s="88">
        <f t="shared" si="11"/>
        <v>0</v>
      </c>
    </row>
    <row r="327" spans="2:12" x14ac:dyDescent="0.25">
      <c r="B327" s="16" t="s">
        <v>31</v>
      </c>
      <c r="C327" s="16" t="s">
        <v>173</v>
      </c>
      <c r="D327" s="16" t="s">
        <v>352</v>
      </c>
      <c r="E327" s="16" t="s">
        <v>831</v>
      </c>
      <c r="F327" s="16">
        <v>1</v>
      </c>
      <c r="G327" s="16"/>
      <c r="H327" s="2">
        <v>1</v>
      </c>
      <c r="I327" s="4"/>
      <c r="J327" s="34"/>
      <c r="K327" s="87">
        <f t="shared" si="10"/>
        <v>1</v>
      </c>
      <c r="L327" s="88">
        <f t="shared" si="11"/>
        <v>0</v>
      </c>
    </row>
    <row r="328" spans="2:12" x14ac:dyDescent="0.25">
      <c r="B328" s="16" t="s">
        <v>31</v>
      </c>
      <c r="C328" s="16" t="s">
        <v>173</v>
      </c>
      <c r="D328" s="16" t="s">
        <v>352</v>
      </c>
      <c r="E328" s="16" t="s">
        <v>832</v>
      </c>
      <c r="F328" s="16">
        <v>1</v>
      </c>
      <c r="G328" s="16"/>
      <c r="H328" s="2">
        <v>1</v>
      </c>
      <c r="I328" s="4"/>
      <c r="J328" s="34"/>
      <c r="K328" s="87">
        <f t="shared" si="10"/>
        <v>1</v>
      </c>
      <c r="L328" s="88">
        <f t="shared" si="11"/>
        <v>0</v>
      </c>
    </row>
    <row r="329" spans="2:12" x14ac:dyDescent="0.25">
      <c r="B329" s="16" t="s">
        <v>31</v>
      </c>
      <c r="C329" s="16" t="s">
        <v>173</v>
      </c>
      <c r="D329" s="16" t="s">
        <v>352</v>
      </c>
      <c r="E329" s="16" t="s">
        <v>833</v>
      </c>
      <c r="F329" s="16">
        <v>1</v>
      </c>
      <c r="G329" s="16"/>
      <c r="H329" s="2">
        <v>1</v>
      </c>
      <c r="I329" s="4"/>
      <c r="J329" s="34"/>
      <c r="K329" s="87">
        <f t="shared" si="10"/>
        <v>1</v>
      </c>
      <c r="L329" s="88">
        <f t="shared" si="11"/>
        <v>0</v>
      </c>
    </row>
    <row r="330" spans="2:12" x14ac:dyDescent="0.25">
      <c r="B330" s="16" t="s">
        <v>31</v>
      </c>
      <c r="C330" s="16" t="s">
        <v>304</v>
      </c>
      <c r="D330" s="16" t="s">
        <v>406</v>
      </c>
      <c r="E330" s="16" t="s">
        <v>834</v>
      </c>
      <c r="F330" s="16">
        <v>1</v>
      </c>
      <c r="G330" s="16"/>
      <c r="H330" s="2">
        <v>1</v>
      </c>
      <c r="I330" s="4"/>
      <c r="J330" s="34"/>
      <c r="K330" s="87">
        <f t="shared" ref="K330:K347" si="12">SUM(H330:J330)</f>
        <v>1</v>
      </c>
      <c r="L330" s="88">
        <f t="shared" ref="L330:L347" si="13">(SUM(F330:G330)-K330)</f>
        <v>0</v>
      </c>
    </row>
    <row r="331" spans="2:12" x14ac:dyDescent="0.25">
      <c r="B331" s="16" t="s">
        <v>31</v>
      </c>
      <c r="C331" s="16" t="s">
        <v>94</v>
      </c>
      <c r="D331" s="16" t="s">
        <v>372</v>
      </c>
      <c r="E331" s="16" t="s">
        <v>835</v>
      </c>
      <c r="F331" s="16">
        <v>1</v>
      </c>
      <c r="G331" s="16"/>
      <c r="H331" s="2">
        <v>1</v>
      </c>
      <c r="I331" s="4"/>
      <c r="J331" s="34"/>
      <c r="K331" s="87">
        <f t="shared" si="12"/>
        <v>1</v>
      </c>
      <c r="L331" s="88">
        <f t="shared" si="13"/>
        <v>0</v>
      </c>
    </row>
    <row r="332" spans="2:12" x14ac:dyDescent="0.25">
      <c r="B332" s="16" t="s">
        <v>31</v>
      </c>
      <c r="C332" s="16" t="s">
        <v>303</v>
      </c>
      <c r="D332" s="16" t="s">
        <v>404</v>
      </c>
      <c r="E332" s="16" t="s">
        <v>836</v>
      </c>
      <c r="F332" s="16">
        <v>1</v>
      </c>
      <c r="G332" s="16"/>
      <c r="H332" s="2">
        <v>1</v>
      </c>
      <c r="I332" s="4"/>
      <c r="J332" s="34"/>
      <c r="K332" s="87">
        <f t="shared" si="12"/>
        <v>1</v>
      </c>
      <c r="L332" s="88">
        <f t="shared" si="13"/>
        <v>0</v>
      </c>
    </row>
    <row r="333" spans="2:12" x14ac:dyDescent="0.25">
      <c r="B333" s="16" t="s">
        <v>31</v>
      </c>
      <c r="C333" s="16" t="s">
        <v>299</v>
      </c>
      <c r="D333" s="16" t="s">
        <v>385</v>
      </c>
      <c r="E333" s="16" t="s">
        <v>837</v>
      </c>
      <c r="F333" s="16">
        <v>1</v>
      </c>
      <c r="G333" s="16"/>
      <c r="H333" s="2">
        <v>1</v>
      </c>
      <c r="I333" s="4"/>
      <c r="J333" s="34"/>
      <c r="K333" s="87">
        <f t="shared" si="12"/>
        <v>1</v>
      </c>
      <c r="L333" s="88">
        <f t="shared" si="13"/>
        <v>0</v>
      </c>
    </row>
    <row r="334" spans="2:12" x14ac:dyDescent="0.25">
      <c r="B334" s="16" t="s">
        <v>31</v>
      </c>
      <c r="C334" s="16" t="s">
        <v>282</v>
      </c>
      <c r="D334" s="16" t="s">
        <v>338</v>
      </c>
      <c r="E334" s="16" t="s">
        <v>838</v>
      </c>
      <c r="F334" s="16">
        <v>1</v>
      </c>
      <c r="G334" s="16"/>
      <c r="H334" s="2">
        <v>1</v>
      </c>
      <c r="I334" s="4"/>
      <c r="J334" s="34"/>
      <c r="K334" s="87">
        <f t="shared" si="12"/>
        <v>1</v>
      </c>
      <c r="L334" s="88">
        <f t="shared" si="13"/>
        <v>0</v>
      </c>
    </row>
    <row r="335" spans="2:12" x14ac:dyDescent="0.25">
      <c r="B335" s="16" t="s">
        <v>31</v>
      </c>
      <c r="C335" s="16" t="s">
        <v>116</v>
      </c>
      <c r="D335" s="16" t="s">
        <v>387</v>
      </c>
      <c r="E335" s="16" t="s">
        <v>839</v>
      </c>
      <c r="F335" s="16">
        <v>1</v>
      </c>
      <c r="G335" s="16"/>
      <c r="H335" s="2">
        <v>1</v>
      </c>
      <c r="I335" s="4"/>
      <c r="J335" s="34"/>
      <c r="K335" s="87">
        <f t="shared" si="12"/>
        <v>1</v>
      </c>
      <c r="L335" s="88">
        <f t="shared" si="13"/>
        <v>0</v>
      </c>
    </row>
    <row r="336" spans="2:12" x14ac:dyDescent="0.25">
      <c r="B336" s="16" t="s">
        <v>31</v>
      </c>
      <c r="C336" s="16" t="s">
        <v>276</v>
      </c>
      <c r="D336" s="16" t="s">
        <v>415</v>
      </c>
      <c r="E336" s="16" t="s">
        <v>840</v>
      </c>
      <c r="F336" s="16">
        <v>1</v>
      </c>
      <c r="G336" s="16"/>
      <c r="H336" s="2">
        <v>1</v>
      </c>
      <c r="I336" s="4"/>
      <c r="J336" s="34"/>
      <c r="K336" s="87">
        <f t="shared" si="12"/>
        <v>1</v>
      </c>
      <c r="L336" s="88">
        <f t="shared" si="13"/>
        <v>0</v>
      </c>
    </row>
    <row r="337" spans="2:12" x14ac:dyDescent="0.25">
      <c r="B337" s="16" t="s">
        <v>31</v>
      </c>
      <c r="C337" s="16" t="s">
        <v>276</v>
      </c>
      <c r="D337" s="16" t="s">
        <v>415</v>
      </c>
      <c r="E337" s="16" t="s">
        <v>841</v>
      </c>
      <c r="F337" s="16">
        <v>1</v>
      </c>
      <c r="G337" s="16"/>
      <c r="H337" s="2">
        <v>1</v>
      </c>
      <c r="I337" s="4"/>
      <c r="J337" s="34"/>
      <c r="K337" s="87">
        <f t="shared" si="12"/>
        <v>1</v>
      </c>
      <c r="L337" s="88">
        <f t="shared" si="13"/>
        <v>0</v>
      </c>
    </row>
    <row r="338" spans="2:12" x14ac:dyDescent="0.25">
      <c r="B338" s="16" t="s">
        <v>31</v>
      </c>
      <c r="C338" s="16" t="s">
        <v>184</v>
      </c>
      <c r="D338" s="16" t="s">
        <v>408</v>
      </c>
      <c r="E338" s="16" t="s">
        <v>842</v>
      </c>
      <c r="F338" s="16">
        <v>1</v>
      </c>
      <c r="G338" s="16"/>
      <c r="H338" s="2">
        <v>1</v>
      </c>
      <c r="I338" s="4"/>
      <c r="J338" s="34"/>
      <c r="K338" s="87">
        <f t="shared" si="12"/>
        <v>1</v>
      </c>
      <c r="L338" s="88">
        <f t="shared" si="13"/>
        <v>0</v>
      </c>
    </row>
    <row r="339" spans="2:12" x14ac:dyDescent="0.25">
      <c r="B339" s="16" t="s">
        <v>31</v>
      </c>
      <c r="C339" s="16" t="s">
        <v>93</v>
      </c>
      <c r="D339" s="16" t="s">
        <v>358</v>
      </c>
      <c r="E339" s="16" t="s">
        <v>843</v>
      </c>
      <c r="F339" s="16">
        <v>1</v>
      </c>
      <c r="G339" s="16"/>
      <c r="H339" s="2">
        <v>1</v>
      </c>
      <c r="I339" s="4"/>
      <c r="J339" s="34"/>
      <c r="K339" s="87">
        <f t="shared" si="12"/>
        <v>1</v>
      </c>
      <c r="L339" s="88">
        <f t="shared" si="13"/>
        <v>0</v>
      </c>
    </row>
    <row r="340" spans="2:12" x14ac:dyDescent="0.25">
      <c r="B340" s="16" t="s">
        <v>31</v>
      </c>
      <c r="C340" s="16" t="s">
        <v>93</v>
      </c>
      <c r="D340" s="16" t="s">
        <v>358</v>
      </c>
      <c r="E340" s="16" t="s">
        <v>844</v>
      </c>
      <c r="F340" s="16">
        <v>1</v>
      </c>
      <c r="G340" s="16"/>
      <c r="H340" s="2">
        <v>1</v>
      </c>
      <c r="I340" s="4"/>
      <c r="J340" s="34"/>
      <c r="K340" s="87">
        <f t="shared" si="12"/>
        <v>1</v>
      </c>
      <c r="L340" s="88">
        <f t="shared" si="13"/>
        <v>0</v>
      </c>
    </row>
    <row r="341" spans="2:12" x14ac:dyDescent="0.25">
      <c r="B341" s="16" t="s">
        <v>31</v>
      </c>
      <c r="C341" s="16" t="s">
        <v>284</v>
      </c>
      <c r="D341" s="16" t="s">
        <v>351</v>
      </c>
      <c r="E341" s="16" t="s">
        <v>845</v>
      </c>
      <c r="F341" s="16">
        <v>1</v>
      </c>
      <c r="G341" s="16"/>
      <c r="H341" s="2">
        <v>1</v>
      </c>
      <c r="I341" s="4"/>
      <c r="J341" s="34"/>
      <c r="K341" s="87">
        <f t="shared" si="12"/>
        <v>1</v>
      </c>
      <c r="L341" s="88">
        <f t="shared" si="13"/>
        <v>0</v>
      </c>
    </row>
    <row r="342" spans="2:12" x14ac:dyDescent="0.25">
      <c r="B342" s="16" t="s">
        <v>31</v>
      </c>
      <c r="C342" s="16" t="s">
        <v>94</v>
      </c>
      <c r="D342" s="16" t="s">
        <v>372</v>
      </c>
      <c r="E342" s="16" t="s">
        <v>846</v>
      </c>
      <c r="F342" s="16">
        <v>1</v>
      </c>
      <c r="G342" s="16"/>
      <c r="H342" s="2">
        <v>1</v>
      </c>
      <c r="I342" s="4"/>
      <c r="J342" s="34"/>
      <c r="K342" s="87">
        <f t="shared" si="12"/>
        <v>1</v>
      </c>
      <c r="L342" s="88">
        <f t="shared" si="13"/>
        <v>0</v>
      </c>
    </row>
    <row r="343" spans="2:12" x14ac:dyDescent="0.25">
      <c r="B343" s="16" t="s">
        <v>31</v>
      </c>
      <c r="C343" s="16" t="s">
        <v>94</v>
      </c>
      <c r="D343" s="16" t="s">
        <v>372</v>
      </c>
      <c r="E343" s="16" t="s">
        <v>847</v>
      </c>
      <c r="F343" s="16">
        <v>1</v>
      </c>
      <c r="G343" s="16"/>
      <c r="H343" s="2">
        <v>1</v>
      </c>
      <c r="I343" s="4"/>
      <c r="J343" s="34"/>
      <c r="K343" s="87">
        <f t="shared" si="12"/>
        <v>1</v>
      </c>
      <c r="L343" s="88">
        <f t="shared" si="13"/>
        <v>0</v>
      </c>
    </row>
    <row r="344" spans="2:12" x14ac:dyDescent="0.25">
      <c r="B344" s="16" t="s">
        <v>31</v>
      </c>
      <c r="C344" s="16" t="s">
        <v>94</v>
      </c>
      <c r="D344" s="16" t="s">
        <v>372</v>
      </c>
      <c r="E344" s="16" t="s">
        <v>848</v>
      </c>
      <c r="F344" s="16">
        <v>1</v>
      </c>
      <c r="G344" s="16"/>
      <c r="H344" s="2">
        <v>1</v>
      </c>
      <c r="I344" s="4"/>
      <c r="J344" s="34"/>
      <c r="K344" s="87">
        <f t="shared" si="12"/>
        <v>1</v>
      </c>
      <c r="L344" s="88">
        <f t="shared" si="13"/>
        <v>0</v>
      </c>
    </row>
    <row r="345" spans="2:12" x14ac:dyDescent="0.25">
      <c r="B345" s="16" t="s">
        <v>31</v>
      </c>
      <c r="C345" s="16" t="s">
        <v>90</v>
      </c>
      <c r="D345" s="16" t="s">
        <v>367</v>
      </c>
      <c r="E345" s="16" t="s">
        <v>849</v>
      </c>
      <c r="F345" s="16">
        <v>1</v>
      </c>
      <c r="G345" s="16"/>
      <c r="H345" s="2">
        <v>1</v>
      </c>
      <c r="I345" s="4"/>
      <c r="J345" s="34"/>
      <c r="K345" s="87">
        <f t="shared" si="12"/>
        <v>1</v>
      </c>
      <c r="L345" s="88">
        <f t="shared" si="13"/>
        <v>0</v>
      </c>
    </row>
    <row r="346" spans="2:12" x14ac:dyDescent="0.25">
      <c r="B346" s="16" t="s">
        <v>31</v>
      </c>
      <c r="C346" s="16" t="s">
        <v>116</v>
      </c>
      <c r="D346" s="16" t="s">
        <v>387</v>
      </c>
      <c r="E346" s="16" t="s">
        <v>850</v>
      </c>
      <c r="F346" s="16">
        <v>1</v>
      </c>
      <c r="G346" s="16"/>
      <c r="H346" s="2">
        <v>1</v>
      </c>
      <c r="I346" s="4"/>
      <c r="J346" s="34"/>
      <c r="K346" s="87">
        <f t="shared" si="12"/>
        <v>1</v>
      </c>
      <c r="L346" s="88">
        <f t="shared" si="13"/>
        <v>0</v>
      </c>
    </row>
    <row r="347" spans="2:12" x14ac:dyDescent="0.25">
      <c r="B347" s="16" t="s">
        <v>31</v>
      </c>
      <c r="C347" s="16" t="s">
        <v>94</v>
      </c>
      <c r="D347" s="16" t="s">
        <v>372</v>
      </c>
      <c r="E347" s="16" t="s">
        <v>851</v>
      </c>
      <c r="F347" s="16">
        <v>1</v>
      </c>
      <c r="G347" s="16"/>
      <c r="H347" s="2">
        <v>1</v>
      </c>
      <c r="I347" s="4"/>
      <c r="J347" s="34"/>
      <c r="K347" s="87">
        <f t="shared" si="12"/>
        <v>1</v>
      </c>
      <c r="L347" s="88">
        <f t="shared" si="13"/>
        <v>0</v>
      </c>
    </row>
    <row r="348" spans="2:12" x14ac:dyDescent="0.25">
      <c r="B348" s="16" t="s">
        <v>31</v>
      </c>
      <c r="C348" s="16" t="s">
        <v>248</v>
      </c>
      <c r="D348" s="16" t="s">
        <v>405</v>
      </c>
      <c r="E348" s="16" t="s">
        <v>445</v>
      </c>
      <c r="F348" s="16">
        <v>1</v>
      </c>
      <c r="G348" s="16"/>
      <c r="H348" s="2">
        <v>1</v>
      </c>
      <c r="I348" s="4"/>
      <c r="J348" s="34"/>
      <c r="K348" s="87">
        <f t="shared" ref="K348:K406" si="14">SUM(H348:J348)</f>
        <v>1</v>
      </c>
      <c r="L348" s="88">
        <f t="shared" ref="L348:L406" si="15">(SUM(F348:G348)-K348)</f>
        <v>0</v>
      </c>
    </row>
    <row r="349" spans="2:12" x14ac:dyDescent="0.25">
      <c r="B349" s="16" t="s">
        <v>31</v>
      </c>
      <c r="C349" s="16" t="s">
        <v>256</v>
      </c>
      <c r="D349" s="16" t="s">
        <v>412</v>
      </c>
      <c r="E349" s="16" t="s">
        <v>446</v>
      </c>
      <c r="F349" s="16">
        <v>1</v>
      </c>
      <c r="G349" s="16"/>
      <c r="H349" s="2">
        <v>1</v>
      </c>
      <c r="I349" s="4"/>
      <c r="J349" s="34"/>
      <c r="K349" s="87">
        <f t="shared" si="14"/>
        <v>1</v>
      </c>
      <c r="L349" s="88">
        <f t="shared" si="15"/>
        <v>0</v>
      </c>
    </row>
    <row r="350" spans="2:12" x14ac:dyDescent="0.25">
      <c r="B350" s="16" t="s">
        <v>31</v>
      </c>
      <c r="C350" s="16" t="s">
        <v>173</v>
      </c>
      <c r="D350" s="16" t="s">
        <v>352</v>
      </c>
      <c r="E350" s="16" t="s">
        <v>447</v>
      </c>
      <c r="F350" s="16">
        <v>1</v>
      </c>
      <c r="G350" s="16"/>
      <c r="H350" s="2">
        <v>1</v>
      </c>
      <c r="I350" s="4"/>
      <c r="J350" s="34"/>
      <c r="K350" s="87">
        <f t="shared" si="14"/>
        <v>1</v>
      </c>
      <c r="L350" s="88">
        <f t="shared" si="15"/>
        <v>0</v>
      </c>
    </row>
    <row r="351" spans="2:12" x14ac:dyDescent="0.25">
      <c r="B351" s="16" t="s">
        <v>31</v>
      </c>
      <c r="C351" s="16" t="s">
        <v>173</v>
      </c>
      <c r="D351" s="16" t="s">
        <v>352</v>
      </c>
      <c r="E351" s="16" t="s">
        <v>448</v>
      </c>
      <c r="F351" s="16">
        <v>1</v>
      </c>
      <c r="G351" s="16"/>
      <c r="H351" s="2">
        <v>1</v>
      </c>
      <c r="I351" s="4"/>
      <c r="J351" s="34"/>
      <c r="K351" s="87">
        <f t="shared" si="14"/>
        <v>1</v>
      </c>
      <c r="L351" s="88">
        <f t="shared" si="15"/>
        <v>0</v>
      </c>
    </row>
    <row r="352" spans="2:12" x14ac:dyDescent="0.25">
      <c r="B352" s="16" t="s">
        <v>31</v>
      </c>
      <c r="C352" s="16" t="s">
        <v>173</v>
      </c>
      <c r="D352" s="16" t="s">
        <v>352</v>
      </c>
      <c r="E352" s="16" t="s">
        <v>449</v>
      </c>
      <c r="F352" s="16">
        <v>1</v>
      </c>
      <c r="G352" s="16"/>
      <c r="H352" s="2">
        <v>1</v>
      </c>
      <c r="I352" s="4"/>
      <c r="J352" s="34"/>
      <c r="K352" s="87">
        <f t="shared" si="14"/>
        <v>1</v>
      </c>
      <c r="L352" s="88">
        <f t="shared" si="15"/>
        <v>0</v>
      </c>
    </row>
    <row r="353" spans="2:12" x14ac:dyDescent="0.25">
      <c r="B353" s="16" t="s">
        <v>31</v>
      </c>
      <c r="C353" s="16" t="s">
        <v>276</v>
      </c>
      <c r="D353" s="16" t="s">
        <v>415</v>
      </c>
      <c r="E353" s="16" t="s">
        <v>450</v>
      </c>
      <c r="F353" s="16">
        <v>1</v>
      </c>
      <c r="G353" s="16"/>
      <c r="H353" s="2">
        <v>1</v>
      </c>
      <c r="I353" s="4"/>
      <c r="J353" s="34"/>
      <c r="K353" s="87">
        <f t="shared" si="14"/>
        <v>1</v>
      </c>
      <c r="L353" s="88">
        <f t="shared" si="15"/>
        <v>0</v>
      </c>
    </row>
    <row r="354" spans="2:12" x14ac:dyDescent="0.25">
      <c r="B354" s="16" t="s">
        <v>31</v>
      </c>
      <c r="C354" s="16" t="s">
        <v>106</v>
      </c>
      <c r="D354" s="16" t="s">
        <v>348</v>
      </c>
      <c r="E354" s="16" t="s">
        <v>451</v>
      </c>
      <c r="F354" s="16">
        <v>1</v>
      </c>
      <c r="G354" s="16"/>
      <c r="H354" s="2">
        <v>0</v>
      </c>
      <c r="I354" s="4"/>
      <c r="J354" s="34"/>
      <c r="K354" s="87">
        <f t="shared" si="14"/>
        <v>0</v>
      </c>
      <c r="L354" s="88">
        <f t="shared" si="15"/>
        <v>1</v>
      </c>
    </row>
    <row r="355" spans="2:12" x14ac:dyDescent="0.25">
      <c r="B355" s="16" t="s">
        <v>31</v>
      </c>
      <c r="C355" s="16" t="s">
        <v>256</v>
      </c>
      <c r="D355" s="16" t="s">
        <v>412</v>
      </c>
      <c r="E355" s="16" t="s">
        <v>452</v>
      </c>
      <c r="F355" s="16">
        <v>1</v>
      </c>
      <c r="G355" s="16"/>
      <c r="H355" s="2">
        <v>0</v>
      </c>
      <c r="I355" s="4"/>
      <c r="J355" s="34"/>
      <c r="K355" s="87">
        <f t="shared" si="14"/>
        <v>0</v>
      </c>
      <c r="L355" s="88">
        <f t="shared" si="15"/>
        <v>1</v>
      </c>
    </row>
    <row r="356" spans="2:12" x14ac:dyDescent="0.25">
      <c r="B356" s="16" t="s">
        <v>31</v>
      </c>
      <c r="C356" s="16" t="s">
        <v>144</v>
      </c>
      <c r="D356" s="16" t="s">
        <v>374</v>
      </c>
      <c r="E356" s="16" t="s">
        <v>453</v>
      </c>
      <c r="F356" s="16">
        <v>1</v>
      </c>
      <c r="G356" s="16"/>
      <c r="H356" s="2">
        <v>1</v>
      </c>
      <c r="I356" s="4"/>
      <c r="J356" s="34"/>
      <c r="K356" s="87">
        <f t="shared" si="14"/>
        <v>1</v>
      </c>
      <c r="L356" s="88">
        <f t="shared" si="15"/>
        <v>0</v>
      </c>
    </row>
    <row r="357" spans="2:12" x14ac:dyDescent="0.25">
      <c r="B357" s="16" t="s">
        <v>31</v>
      </c>
      <c r="C357" s="16" t="s">
        <v>173</v>
      </c>
      <c r="D357" s="16" t="s">
        <v>352</v>
      </c>
      <c r="E357" s="16" t="s">
        <v>454</v>
      </c>
      <c r="F357" s="16">
        <v>1</v>
      </c>
      <c r="G357" s="16"/>
      <c r="H357" s="2">
        <v>1</v>
      </c>
      <c r="I357" s="4"/>
      <c r="J357" s="34"/>
      <c r="K357" s="87">
        <f t="shared" si="14"/>
        <v>1</v>
      </c>
      <c r="L357" s="88">
        <f t="shared" si="15"/>
        <v>0</v>
      </c>
    </row>
    <row r="358" spans="2:12" x14ac:dyDescent="0.25">
      <c r="B358" s="16" t="s">
        <v>31</v>
      </c>
      <c r="C358" s="16" t="s">
        <v>173</v>
      </c>
      <c r="D358" s="16" t="s">
        <v>352</v>
      </c>
      <c r="E358" s="16" t="s">
        <v>455</v>
      </c>
      <c r="F358" s="16">
        <v>1</v>
      </c>
      <c r="G358" s="16"/>
      <c r="H358" s="2">
        <v>1</v>
      </c>
      <c r="I358" s="4"/>
      <c r="J358" s="34"/>
      <c r="K358" s="87">
        <f t="shared" si="14"/>
        <v>1</v>
      </c>
      <c r="L358" s="88">
        <f t="shared" si="15"/>
        <v>0</v>
      </c>
    </row>
    <row r="359" spans="2:12" x14ac:dyDescent="0.25">
      <c r="B359" s="16" t="s">
        <v>31</v>
      </c>
      <c r="C359" s="16" t="s">
        <v>173</v>
      </c>
      <c r="D359" s="16" t="s">
        <v>352</v>
      </c>
      <c r="E359" s="16" t="s">
        <v>456</v>
      </c>
      <c r="F359" s="16">
        <v>1</v>
      </c>
      <c r="G359" s="16"/>
      <c r="H359" s="2">
        <v>1</v>
      </c>
      <c r="I359" s="4"/>
      <c r="J359" s="34"/>
      <c r="K359" s="87">
        <f t="shared" si="14"/>
        <v>1</v>
      </c>
      <c r="L359" s="88">
        <f t="shared" si="15"/>
        <v>0</v>
      </c>
    </row>
    <row r="360" spans="2:12" x14ac:dyDescent="0.25">
      <c r="B360" s="16" t="s">
        <v>31</v>
      </c>
      <c r="C360" s="16" t="s">
        <v>173</v>
      </c>
      <c r="D360" s="16" t="s">
        <v>352</v>
      </c>
      <c r="E360" s="16" t="s">
        <v>457</v>
      </c>
      <c r="F360" s="16">
        <v>1</v>
      </c>
      <c r="G360" s="16"/>
      <c r="H360" s="2">
        <v>1</v>
      </c>
      <c r="I360" s="4"/>
      <c r="J360" s="34"/>
      <c r="K360" s="87">
        <f t="shared" si="14"/>
        <v>1</v>
      </c>
      <c r="L360" s="88">
        <f t="shared" si="15"/>
        <v>0</v>
      </c>
    </row>
    <row r="361" spans="2:12" x14ac:dyDescent="0.25">
      <c r="B361" s="16" t="s">
        <v>31</v>
      </c>
      <c r="C361" s="16" t="s">
        <v>173</v>
      </c>
      <c r="D361" s="16" t="s">
        <v>352</v>
      </c>
      <c r="E361" s="16" t="s">
        <v>458</v>
      </c>
      <c r="F361" s="16">
        <v>1</v>
      </c>
      <c r="G361" s="16"/>
      <c r="H361" s="2">
        <v>1</v>
      </c>
      <c r="I361" s="4"/>
      <c r="J361" s="34"/>
      <c r="K361" s="87">
        <f t="shared" si="14"/>
        <v>1</v>
      </c>
      <c r="L361" s="88">
        <f t="shared" si="15"/>
        <v>0</v>
      </c>
    </row>
    <row r="362" spans="2:12" x14ac:dyDescent="0.25">
      <c r="B362" s="16" t="s">
        <v>31</v>
      </c>
      <c r="C362" s="16" t="s">
        <v>173</v>
      </c>
      <c r="D362" s="16" t="s">
        <v>352</v>
      </c>
      <c r="E362" s="16" t="s">
        <v>459</v>
      </c>
      <c r="F362" s="16">
        <v>1</v>
      </c>
      <c r="G362" s="16"/>
      <c r="H362" s="2">
        <v>1</v>
      </c>
      <c r="I362" s="4"/>
      <c r="J362" s="34"/>
      <c r="K362" s="87">
        <f t="shared" si="14"/>
        <v>1</v>
      </c>
      <c r="L362" s="88">
        <f t="shared" si="15"/>
        <v>0</v>
      </c>
    </row>
    <row r="363" spans="2:12" x14ac:dyDescent="0.25">
      <c r="B363" s="16" t="s">
        <v>31</v>
      </c>
      <c r="C363" s="16" t="s">
        <v>173</v>
      </c>
      <c r="D363" s="16" t="s">
        <v>352</v>
      </c>
      <c r="E363" s="16" t="s">
        <v>460</v>
      </c>
      <c r="F363" s="16">
        <v>1</v>
      </c>
      <c r="G363" s="16"/>
      <c r="H363" s="2">
        <v>1</v>
      </c>
      <c r="I363" s="4"/>
      <c r="J363" s="34"/>
      <c r="K363" s="87">
        <f t="shared" si="14"/>
        <v>1</v>
      </c>
      <c r="L363" s="88">
        <f t="shared" si="15"/>
        <v>0</v>
      </c>
    </row>
    <row r="364" spans="2:12" x14ac:dyDescent="0.25">
      <c r="B364" s="16" t="s">
        <v>31</v>
      </c>
      <c r="C364" s="16" t="s">
        <v>173</v>
      </c>
      <c r="D364" s="16" t="s">
        <v>352</v>
      </c>
      <c r="E364" s="16" t="s">
        <v>461</v>
      </c>
      <c r="F364" s="16">
        <v>1</v>
      </c>
      <c r="G364" s="16"/>
      <c r="H364" s="2">
        <v>1</v>
      </c>
      <c r="I364" s="4"/>
      <c r="J364" s="34"/>
      <c r="K364" s="87">
        <f t="shared" si="14"/>
        <v>1</v>
      </c>
      <c r="L364" s="88">
        <f t="shared" si="15"/>
        <v>0</v>
      </c>
    </row>
    <row r="365" spans="2:12" x14ac:dyDescent="0.25">
      <c r="B365" s="16" t="s">
        <v>31</v>
      </c>
      <c r="C365" s="16" t="s">
        <v>173</v>
      </c>
      <c r="D365" s="16" t="s">
        <v>352</v>
      </c>
      <c r="E365" s="16" t="s">
        <v>462</v>
      </c>
      <c r="F365" s="16">
        <v>1</v>
      </c>
      <c r="G365" s="16"/>
      <c r="H365" s="2">
        <v>1</v>
      </c>
      <c r="I365" s="4"/>
      <c r="J365" s="34"/>
      <c r="K365" s="87">
        <f t="shared" si="14"/>
        <v>1</v>
      </c>
      <c r="L365" s="88">
        <f t="shared" si="15"/>
        <v>0</v>
      </c>
    </row>
    <row r="366" spans="2:12" x14ac:dyDescent="0.25">
      <c r="B366" s="16" t="s">
        <v>31</v>
      </c>
      <c r="C366" s="16" t="s">
        <v>94</v>
      </c>
      <c r="D366" s="16" t="s">
        <v>372</v>
      </c>
      <c r="E366" s="16" t="s">
        <v>463</v>
      </c>
      <c r="F366" s="16">
        <v>1</v>
      </c>
      <c r="G366" s="16"/>
      <c r="H366" s="2">
        <v>1</v>
      </c>
      <c r="I366" s="4"/>
      <c r="J366" s="34"/>
      <c r="K366" s="87">
        <f t="shared" si="14"/>
        <v>1</v>
      </c>
      <c r="L366" s="88">
        <f t="shared" si="15"/>
        <v>0</v>
      </c>
    </row>
    <row r="367" spans="2:12" x14ac:dyDescent="0.25">
      <c r="B367" s="16" t="s">
        <v>31</v>
      </c>
      <c r="C367" s="16" t="s">
        <v>317</v>
      </c>
      <c r="D367" s="16" t="s">
        <v>424</v>
      </c>
      <c r="E367" s="16" t="s">
        <v>464</v>
      </c>
      <c r="F367" s="16">
        <v>1</v>
      </c>
      <c r="G367" s="16"/>
      <c r="H367" s="2">
        <v>1</v>
      </c>
      <c r="I367" s="4"/>
      <c r="J367" s="34"/>
      <c r="K367" s="87">
        <f t="shared" si="14"/>
        <v>1</v>
      </c>
      <c r="L367" s="88">
        <f t="shared" si="15"/>
        <v>0</v>
      </c>
    </row>
    <row r="368" spans="2:12" x14ac:dyDescent="0.25">
      <c r="B368" s="16" t="s">
        <v>31</v>
      </c>
      <c r="C368" s="16" t="s">
        <v>226</v>
      </c>
      <c r="D368" s="16" t="s">
        <v>382</v>
      </c>
      <c r="E368" s="16" t="s">
        <v>465</v>
      </c>
      <c r="F368" s="16">
        <v>1</v>
      </c>
      <c r="G368" s="16"/>
      <c r="H368" s="2">
        <v>1</v>
      </c>
      <c r="I368" s="4"/>
      <c r="J368" s="34"/>
      <c r="K368" s="87">
        <f t="shared" si="14"/>
        <v>1</v>
      </c>
      <c r="L368" s="88">
        <f t="shared" si="15"/>
        <v>0</v>
      </c>
    </row>
    <row r="369" spans="2:12" x14ac:dyDescent="0.25">
      <c r="B369" s="16" t="s">
        <v>31</v>
      </c>
      <c r="C369" s="16" t="s">
        <v>256</v>
      </c>
      <c r="D369" s="16" t="s">
        <v>412</v>
      </c>
      <c r="E369" s="16" t="s">
        <v>466</v>
      </c>
      <c r="F369" s="16">
        <v>1</v>
      </c>
      <c r="G369" s="16"/>
      <c r="H369" s="2">
        <v>1</v>
      </c>
      <c r="I369" s="4"/>
      <c r="J369" s="34"/>
      <c r="K369" s="87">
        <f t="shared" si="14"/>
        <v>1</v>
      </c>
      <c r="L369" s="88">
        <f t="shared" si="15"/>
        <v>0</v>
      </c>
    </row>
    <row r="370" spans="2:12" x14ac:dyDescent="0.25">
      <c r="B370" s="16" t="s">
        <v>31</v>
      </c>
      <c r="C370" s="16" t="s">
        <v>256</v>
      </c>
      <c r="D370" s="16" t="s">
        <v>412</v>
      </c>
      <c r="E370" s="16" t="s">
        <v>467</v>
      </c>
      <c r="F370" s="16">
        <v>1</v>
      </c>
      <c r="G370" s="16"/>
      <c r="H370" s="2">
        <v>1</v>
      </c>
      <c r="I370" s="4"/>
      <c r="J370" s="34"/>
      <c r="K370" s="87">
        <f t="shared" si="14"/>
        <v>1</v>
      </c>
      <c r="L370" s="88">
        <f t="shared" si="15"/>
        <v>0</v>
      </c>
    </row>
    <row r="371" spans="2:12" x14ac:dyDescent="0.25">
      <c r="B371" s="16" t="s">
        <v>31</v>
      </c>
      <c r="C371" s="16" t="s">
        <v>195</v>
      </c>
      <c r="D371" s="16" t="s">
        <v>355</v>
      </c>
      <c r="E371" s="16" t="s">
        <v>468</v>
      </c>
      <c r="F371" s="16">
        <v>1</v>
      </c>
      <c r="G371" s="16"/>
      <c r="H371" s="2">
        <v>1</v>
      </c>
      <c r="I371" s="4"/>
      <c r="J371" s="34"/>
      <c r="K371" s="87">
        <f t="shared" si="14"/>
        <v>1</v>
      </c>
      <c r="L371" s="88">
        <f t="shared" si="15"/>
        <v>0</v>
      </c>
    </row>
    <row r="372" spans="2:12" x14ac:dyDescent="0.25">
      <c r="B372" s="16" t="s">
        <v>31</v>
      </c>
      <c r="C372" s="16" t="s">
        <v>173</v>
      </c>
      <c r="D372" s="16" t="s">
        <v>352</v>
      </c>
      <c r="E372" s="16" t="s">
        <v>469</v>
      </c>
      <c r="F372" s="16">
        <v>1</v>
      </c>
      <c r="G372" s="16"/>
      <c r="H372" s="2">
        <v>1</v>
      </c>
      <c r="I372" s="4"/>
      <c r="J372" s="34"/>
      <c r="K372" s="87">
        <f t="shared" si="14"/>
        <v>1</v>
      </c>
      <c r="L372" s="88">
        <f t="shared" si="15"/>
        <v>0</v>
      </c>
    </row>
    <row r="373" spans="2:12" x14ac:dyDescent="0.25">
      <c r="B373" s="16" t="s">
        <v>31</v>
      </c>
      <c r="C373" s="16" t="s">
        <v>173</v>
      </c>
      <c r="D373" s="16" t="s">
        <v>352</v>
      </c>
      <c r="E373" s="16" t="s">
        <v>470</v>
      </c>
      <c r="F373" s="16">
        <v>1</v>
      </c>
      <c r="G373" s="16"/>
      <c r="H373" s="2">
        <v>1</v>
      </c>
      <c r="I373" s="4"/>
      <c r="J373" s="34"/>
      <c r="K373" s="87">
        <f t="shared" si="14"/>
        <v>1</v>
      </c>
      <c r="L373" s="88">
        <f t="shared" si="15"/>
        <v>0</v>
      </c>
    </row>
    <row r="374" spans="2:12" x14ac:dyDescent="0.25">
      <c r="B374" s="16" t="s">
        <v>31</v>
      </c>
      <c r="C374" s="16" t="s">
        <v>173</v>
      </c>
      <c r="D374" s="16" t="s">
        <v>352</v>
      </c>
      <c r="E374" s="16" t="s">
        <v>471</v>
      </c>
      <c r="F374" s="16">
        <v>1</v>
      </c>
      <c r="G374" s="16"/>
      <c r="H374" s="2">
        <v>1</v>
      </c>
      <c r="I374" s="4"/>
      <c r="J374" s="34"/>
      <c r="K374" s="87">
        <f t="shared" si="14"/>
        <v>1</v>
      </c>
      <c r="L374" s="88">
        <f t="shared" si="15"/>
        <v>0</v>
      </c>
    </row>
    <row r="375" spans="2:12" x14ac:dyDescent="0.25">
      <c r="B375" s="16" t="s">
        <v>31</v>
      </c>
      <c r="C375" s="16" t="s">
        <v>294</v>
      </c>
      <c r="D375" s="16" t="s">
        <v>375</v>
      </c>
      <c r="E375" s="16" t="s">
        <v>472</v>
      </c>
      <c r="F375" s="16">
        <v>1</v>
      </c>
      <c r="G375" s="16"/>
      <c r="H375" s="2">
        <v>1</v>
      </c>
      <c r="I375" s="4"/>
      <c r="J375" s="34"/>
      <c r="K375" s="87">
        <f t="shared" si="14"/>
        <v>1</v>
      </c>
      <c r="L375" s="88">
        <f t="shared" si="15"/>
        <v>0</v>
      </c>
    </row>
    <row r="376" spans="2:12" x14ac:dyDescent="0.25">
      <c r="B376" s="16" t="s">
        <v>31</v>
      </c>
      <c r="C376" s="16" t="s">
        <v>173</v>
      </c>
      <c r="D376" s="16" t="s">
        <v>352</v>
      </c>
      <c r="E376" s="16" t="s">
        <v>473</v>
      </c>
      <c r="F376" s="16">
        <v>1</v>
      </c>
      <c r="G376" s="16"/>
      <c r="H376" s="2">
        <v>1</v>
      </c>
      <c r="I376" s="4"/>
      <c r="J376" s="34"/>
      <c r="K376" s="87">
        <f t="shared" si="14"/>
        <v>1</v>
      </c>
      <c r="L376" s="88">
        <f t="shared" si="15"/>
        <v>0</v>
      </c>
    </row>
    <row r="377" spans="2:12" x14ac:dyDescent="0.25">
      <c r="B377" s="16" t="s">
        <v>31</v>
      </c>
      <c r="C377" s="16" t="s">
        <v>173</v>
      </c>
      <c r="D377" s="16" t="s">
        <v>352</v>
      </c>
      <c r="E377" s="16" t="s">
        <v>474</v>
      </c>
      <c r="F377" s="16">
        <v>1</v>
      </c>
      <c r="G377" s="16"/>
      <c r="H377" s="2">
        <v>1</v>
      </c>
      <c r="I377" s="4"/>
      <c r="J377" s="34"/>
      <c r="K377" s="87">
        <f t="shared" si="14"/>
        <v>1</v>
      </c>
      <c r="L377" s="88">
        <f t="shared" si="15"/>
        <v>0</v>
      </c>
    </row>
    <row r="378" spans="2:12" x14ac:dyDescent="0.25">
      <c r="B378" s="16" t="s">
        <v>31</v>
      </c>
      <c r="C378" s="16" t="s">
        <v>173</v>
      </c>
      <c r="D378" s="16" t="s">
        <v>352</v>
      </c>
      <c r="E378" s="16" t="s">
        <v>475</v>
      </c>
      <c r="F378" s="16">
        <v>1</v>
      </c>
      <c r="G378" s="16"/>
      <c r="H378" s="2">
        <v>1</v>
      </c>
      <c r="I378" s="4"/>
      <c r="J378" s="34"/>
      <c r="K378" s="87">
        <f t="shared" si="14"/>
        <v>1</v>
      </c>
      <c r="L378" s="88">
        <f t="shared" si="15"/>
        <v>0</v>
      </c>
    </row>
    <row r="379" spans="2:12" x14ac:dyDescent="0.25">
      <c r="B379" s="16" t="s">
        <v>31</v>
      </c>
      <c r="C379" s="16" t="s">
        <v>173</v>
      </c>
      <c r="D379" s="16" t="s">
        <v>352</v>
      </c>
      <c r="E379" s="16" t="s">
        <v>476</v>
      </c>
      <c r="F379" s="16">
        <v>1</v>
      </c>
      <c r="G379" s="16"/>
      <c r="H379" s="2">
        <v>1</v>
      </c>
      <c r="I379" s="4"/>
      <c r="J379" s="34"/>
      <c r="K379" s="87">
        <f t="shared" si="14"/>
        <v>1</v>
      </c>
      <c r="L379" s="88">
        <f t="shared" si="15"/>
        <v>0</v>
      </c>
    </row>
    <row r="380" spans="2:12" x14ac:dyDescent="0.25">
      <c r="B380" s="16" t="s">
        <v>31</v>
      </c>
      <c r="C380" s="16" t="s">
        <v>173</v>
      </c>
      <c r="D380" s="16" t="s">
        <v>352</v>
      </c>
      <c r="E380" s="16" t="s">
        <v>477</v>
      </c>
      <c r="F380" s="16">
        <v>1</v>
      </c>
      <c r="G380" s="16"/>
      <c r="H380" s="2">
        <v>1</v>
      </c>
      <c r="I380" s="4"/>
      <c r="J380" s="34"/>
      <c r="K380" s="87">
        <f t="shared" si="14"/>
        <v>1</v>
      </c>
      <c r="L380" s="88">
        <f t="shared" si="15"/>
        <v>0</v>
      </c>
    </row>
    <row r="381" spans="2:12" x14ac:dyDescent="0.25">
      <c r="B381" s="16" t="s">
        <v>31</v>
      </c>
      <c r="C381" s="16" t="s">
        <v>124</v>
      </c>
      <c r="D381" s="16" t="s">
        <v>416</v>
      </c>
      <c r="E381" s="16" t="s">
        <v>478</v>
      </c>
      <c r="F381" s="16">
        <v>1</v>
      </c>
      <c r="G381" s="16"/>
      <c r="H381" s="2">
        <v>1</v>
      </c>
      <c r="I381" s="4"/>
      <c r="J381" s="34"/>
      <c r="K381" s="87">
        <f t="shared" si="14"/>
        <v>1</v>
      </c>
      <c r="L381" s="88">
        <f t="shared" si="15"/>
        <v>0</v>
      </c>
    </row>
    <row r="382" spans="2:12" x14ac:dyDescent="0.25">
      <c r="B382" s="16" t="s">
        <v>31</v>
      </c>
      <c r="C382" s="16" t="s">
        <v>294</v>
      </c>
      <c r="D382" s="16" t="s">
        <v>375</v>
      </c>
      <c r="E382" s="16" t="s">
        <v>479</v>
      </c>
      <c r="F382" s="16">
        <v>1</v>
      </c>
      <c r="G382" s="16"/>
      <c r="H382" s="2">
        <v>1</v>
      </c>
      <c r="I382" s="4"/>
      <c r="J382" s="34"/>
      <c r="K382" s="87">
        <f t="shared" si="14"/>
        <v>1</v>
      </c>
      <c r="L382" s="88">
        <f t="shared" si="15"/>
        <v>0</v>
      </c>
    </row>
    <row r="383" spans="2:12" x14ac:dyDescent="0.25">
      <c r="B383" s="16" t="s">
        <v>31</v>
      </c>
      <c r="C383" s="16" t="s">
        <v>122</v>
      </c>
      <c r="D383" s="16" t="s">
        <v>409</v>
      </c>
      <c r="E383" s="16" t="s">
        <v>480</v>
      </c>
      <c r="F383" s="16">
        <v>1</v>
      </c>
      <c r="G383" s="16"/>
      <c r="H383" s="2">
        <v>1</v>
      </c>
      <c r="I383" s="4"/>
      <c r="J383" s="34"/>
      <c r="K383" s="87">
        <f t="shared" si="14"/>
        <v>1</v>
      </c>
      <c r="L383" s="88">
        <f t="shared" si="15"/>
        <v>0</v>
      </c>
    </row>
    <row r="384" spans="2:12" x14ac:dyDescent="0.25">
      <c r="B384" s="16" t="s">
        <v>31</v>
      </c>
      <c r="C384" s="16" t="s">
        <v>256</v>
      </c>
      <c r="D384" s="16" t="s">
        <v>412</v>
      </c>
      <c r="E384" s="16" t="s">
        <v>481</v>
      </c>
      <c r="F384" s="16">
        <v>1</v>
      </c>
      <c r="G384" s="16"/>
      <c r="H384" s="2">
        <v>0</v>
      </c>
      <c r="I384" s="4"/>
      <c r="J384" s="34"/>
      <c r="K384" s="87">
        <f t="shared" si="14"/>
        <v>0</v>
      </c>
      <c r="L384" s="88">
        <f t="shared" si="15"/>
        <v>1</v>
      </c>
    </row>
    <row r="385" spans="2:12" x14ac:dyDescent="0.25">
      <c r="B385" s="16" t="s">
        <v>31</v>
      </c>
      <c r="C385" s="16" t="s">
        <v>173</v>
      </c>
      <c r="D385" s="16" t="s">
        <v>352</v>
      </c>
      <c r="E385" s="16" t="s">
        <v>482</v>
      </c>
      <c r="F385" s="16">
        <v>1</v>
      </c>
      <c r="G385" s="16"/>
      <c r="H385" s="2">
        <v>1</v>
      </c>
      <c r="I385" s="4"/>
      <c r="J385" s="34"/>
      <c r="K385" s="87">
        <f t="shared" si="14"/>
        <v>1</v>
      </c>
      <c r="L385" s="88">
        <f t="shared" si="15"/>
        <v>0</v>
      </c>
    </row>
    <row r="386" spans="2:12" x14ac:dyDescent="0.25">
      <c r="B386" s="16" t="s">
        <v>31</v>
      </c>
      <c r="C386" s="16" t="s">
        <v>173</v>
      </c>
      <c r="D386" s="16" t="s">
        <v>352</v>
      </c>
      <c r="E386" s="16" t="s">
        <v>483</v>
      </c>
      <c r="F386" s="16">
        <v>1</v>
      </c>
      <c r="G386" s="16"/>
      <c r="H386" s="2">
        <v>1</v>
      </c>
      <c r="I386" s="4"/>
      <c r="J386" s="34"/>
      <c r="K386" s="87">
        <f t="shared" si="14"/>
        <v>1</v>
      </c>
      <c r="L386" s="88">
        <f t="shared" si="15"/>
        <v>0</v>
      </c>
    </row>
    <row r="387" spans="2:12" x14ac:dyDescent="0.25">
      <c r="B387" s="16" t="s">
        <v>31</v>
      </c>
      <c r="C387" s="16" t="s">
        <v>294</v>
      </c>
      <c r="D387" s="16" t="s">
        <v>375</v>
      </c>
      <c r="E387" s="16" t="s">
        <v>484</v>
      </c>
      <c r="F387" s="16">
        <v>1</v>
      </c>
      <c r="G387" s="16"/>
      <c r="H387" s="2">
        <v>1</v>
      </c>
      <c r="I387" s="4"/>
      <c r="J387" s="34"/>
      <c r="K387" s="87">
        <f t="shared" si="14"/>
        <v>1</v>
      </c>
      <c r="L387" s="88">
        <f t="shared" si="15"/>
        <v>0</v>
      </c>
    </row>
    <row r="388" spans="2:12" x14ac:dyDescent="0.25">
      <c r="B388" s="16" t="s">
        <v>31</v>
      </c>
      <c r="C388" s="16" t="s">
        <v>294</v>
      </c>
      <c r="D388" s="16" t="s">
        <v>375</v>
      </c>
      <c r="E388" s="16" t="s">
        <v>485</v>
      </c>
      <c r="F388" s="16">
        <v>1</v>
      </c>
      <c r="G388" s="16"/>
      <c r="H388" s="2">
        <v>1</v>
      </c>
      <c r="I388" s="4"/>
      <c r="J388" s="34"/>
      <c r="K388" s="87">
        <f t="shared" si="14"/>
        <v>1</v>
      </c>
      <c r="L388" s="88">
        <f t="shared" si="15"/>
        <v>0</v>
      </c>
    </row>
    <row r="389" spans="2:12" x14ac:dyDescent="0.25">
      <c r="B389" s="16" t="s">
        <v>31</v>
      </c>
      <c r="C389" s="16" t="s">
        <v>303</v>
      </c>
      <c r="D389" s="16" t="s">
        <v>404</v>
      </c>
      <c r="E389" s="16" t="s">
        <v>486</v>
      </c>
      <c r="F389" s="16">
        <v>1</v>
      </c>
      <c r="G389" s="16"/>
      <c r="H389" s="2">
        <v>1</v>
      </c>
      <c r="I389" s="4"/>
      <c r="J389" s="34"/>
      <c r="K389" s="87">
        <f t="shared" si="14"/>
        <v>1</v>
      </c>
      <c r="L389" s="88">
        <f t="shared" si="15"/>
        <v>0</v>
      </c>
    </row>
    <row r="390" spans="2:12" x14ac:dyDescent="0.25">
      <c r="B390" s="16" t="s">
        <v>31</v>
      </c>
      <c r="C390" s="16" t="s">
        <v>310</v>
      </c>
      <c r="D390" s="16" t="s">
        <v>414</v>
      </c>
      <c r="E390" s="16" t="s">
        <v>487</v>
      </c>
      <c r="F390" s="16">
        <v>1</v>
      </c>
      <c r="G390" s="16"/>
      <c r="H390" s="2">
        <v>1</v>
      </c>
      <c r="I390" s="4"/>
      <c r="J390" s="34"/>
      <c r="K390" s="87">
        <f t="shared" si="14"/>
        <v>1</v>
      </c>
      <c r="L390" s="88">
        <f t="shared" si="15"/>
        <v>0</v>
      </c>
    </row>
    <row r="391" spans="2:12" x14ac:dyDescent="0.25">
      <c r="B391" s="16" t="s">
        <v>31</v>
      </c>
      <c r="C391" s="16" t="s">
        <v>256</v>
      </c>
      <c r="D391" s="16" t="s">
        <v>412</v>
      </c>
      <c r="E391" s="16" t="s">
        <v>488</v>
      </c>
      <c r="F391" s="16">
        <v>1</v>
      </c>
      <c r="G391" s="16"/>
      <c r="H391" s="2">
        <v>0</v>
      </c>
      <c r="I391" s="4"/>
      <c r="J391" s="34"/>
      <c r="K391" s="87">
        <f t="shared" si="14"/>
        <v>0</v>
      </c>
      <c r="L391" s="88">
        <f t="shared" si="15"/>
        <v>1</v>
      </c>
    </row>
    <row r="392" spans="2:12" x14ac:dyDescent="0.25">
      <c r="B392" s="16" t="s">
        <v>31</v>
      </c>
      <c r="C392" s="16" t="s">
        <v>288</v>
      </c>
      <c r="D392" s="16" t="s">
        <v>360</v>
      </c>
      <c r="E392" s="16" t="s">
        <v>489</v>
      </c>
      <c r="F392" s="16">
        <v>1</v>
      </c>
      <c r="G392" s="16"/>
      <c r="H392" s="2">
        <v>1</v>
      </c>
      <c r="I392" s="4"/>
      <c r="J392" s="34"/>
      <c r="K392" s="87">
        <f t="shared" si="14"/>
        <v>1</v>
      </c>
      <c r="L392" s="88">
        <f t="shared" si="15"/>
        <v>0</v>
      </c>
    </row>
    <row r="393" spans="2:12" x14ac:dyDescent="0.25">
      <c r="B393" s="16" t="s">
        <v>31</v>
      </c>
      <c r="C393" s="16" t="s">
        <v>173</v>
      </c>
      <c r="D393" s="16" t="s">
        <v>352</v>
      </c>
      <c r="E393" s="16" t="s">
        <v>490</v>
      </c>
      <c r="F393" s="16">
        <v>1</v>
      </c>
      <c r="G393" s="16"/>
      <c r="H393" s="2">
        <v>1</v>
      </c>
      <c r="I393" s="4"/>
      <c r="J393" s="34"/>
      <c r="K393" s="87">
        <f t="shared" si="14"/>
        <v>1</v>
      </c>
      <c r="L393" s="88">
        <f t="shared" si="15"/>
        <v>0</v>
      </c>
    </row>
    <row r="394" spans="2:12" x14ac:dyDescent="0.25">
      <c r="B394" s="16" t="s">
        <v>31</v>
      </c>
      <c r="C394" s="16" t="s">
        <v>173</v>
      </c>
      <c r="D394" s="16" t="s">
        <v>352</v>
      </c>
      <c r="E394" s="16" t="s">
        <v>491</v>
      </c>
      <c r="F394" s="16">
        <v>1</v>
      </c>
      <c r="G394" s="16"/>
      <c r="H394" s="2">
        <v>1</v>
      </c>
      <c r="I394" s="4"/>
      <c r="J394" s="34"/>
      <c r="K394" s="87">
        <f t="shared" si="14"/>
        <v>1</v>
      </c>
      <c r="L394" s="88">
        <f t="shared" si="15"/>
        <v>0</v>
      </c>
    </row>
    <row r="395" spans="2:12" x14ac:dyDescent="0.25">
      <c r="B395" s="16" t="s">
        <v>31</v>
      </c>
      <c r="C395" s="16" t="s">
        <v>173</v>
      </c>
      <c r="D395" s="16" t="s">
        <v>352</v>
      </c>
      <c r="E395" s="16" t="s">
        <v>492</v>
      </c>
      <c r="F395" s="16">
        <v>1</v>
      </c>
      <c r="G395" s="16"/>
      <c r="H395" s="2">
        <v>1</v>
      </c>
      <c r="I395" s="4"/>
      <c r="J395" s="34"/>
      <c r="K395" s="87">
        <f t="shared" si="14"/>
        <v>1</v>
      </c>
      <c r="L395" s="88">
        <f t="shared" si="15"/>
        <v>0</v>
      </c>
    </row>
    <row r="396" spans="2:12" x14ac:dyDescent="0.25">
      <c r="B396" s="16" t="s">
        <v>31</v>
      </c>
      <c r="C396" s="16" t="s">
        <v>173</v>
      </c>
      <c r="D396" s="16" t="s">
        <v>352</v>
      </c>
      <c r="E396" s="16" t="s">
        <v>493</v>
      </c>
      <c r="F396" s="16">
        <v>1</v>
      </c>
      <c r="G396" s="16"/>
      <c r="H396" s="2">
        <v>1</v>
      </c>
      <c r="I396" s="4"/>
      <c r="J396" s="34"/>
      <c r="K396" s="87">
        <f t="shared" si="14"/>
        <v>1</v>
      </c>
      <c r="L396" s="88">
        <f t="shared" si="15"/>
        <v>0</v>
      </c>
    </row>
    <row r="397" spans="2:12" x14ac:dyDescent="0.25">
      <c r="B397" s="16" t="s">
        <v>31</v>
      </c>
      <c r="C397" s="16" t="s">
        <v>173</v>
      </c>
      <c r="D397" s="16" t="s">
        <v>352</v>
      </c>
      <c r="E397" s="16" t="s">
        <v>494</v>
      </c>
      <c r="F397" s="16">
        <v>1</v>
      </c>
      <c r="G397" s="16"/>
      <c r="H397" s="2">
        <v>1</v>
      </c>
      <c r="I397" s="4"/>
      <c r="J397" s="34"/>
      <c r="K397" s="87">
        <f t="shared" si="14"/>
        <v>1</v>
      </c>
      <c r="L397" s="88">
        <f t="shared" si="15"/>
        <v>0</v>
      </c>
    </row>
    <row r="398" spans="2:12" x14ac:dyDescent="0.25">
      <c r="B398" s="16" t="s">
        <v>31</v>
      </c>
      <c r="C398" s="16" t="s">
        <v>173</v>
      </c>
      <c r="D398" s="16" t="s">
        <v>352</v>
      </c>
      <c r="E398" s="16" t="s">
        <v>495</v>
      </c>
      <c r="F398" s="16">
        <v>1</v>
      </c>
      <c r="G398" s="16"/>
      <c r="H398" s="2">
        <v>1</v>
      </c>
      <c r="I398" s="4"/>
      <c r="J398" s="34"/>
      <c r="K398" s="87">
        <f t="shared" si="14"/>
        <v>1</v>
      </c>
      <c r="L398" s="88">
        <f t="shared" si="15"/>
        <v>0</v>
      </c>
    </row>
    <row r="399" spans="2:12" x14ac:dyDescent="0.25">
      <c r="B399" s="16" t="s">
        <v>31</v>
      </c>
      <c r="C399" s="16" t="s">
        <v>256</v>
      </c>
      <c r="D399" s="16" t="s">
        <v>412</v>
      </c>
      <c r="E399" s="16" t="s">
        <v>496</v>
      </c>
      <c r="F399" s="16">
        <v>1</v>
      </c>
      <c r="G399" s="16"/>
      <c r="H399" s="2">
        <v>0</v>
      </c>
      <c r="I399" s="4"/>
      <c r="J399" s="34"/>
      <c r="K399" s="87">
        <f t="shared" si="14"/>
        <v>0</v>
      </c>
      <c r="L399" s="88">
        <f t="shared" si="15"/>
        <v>1</v>
      </c>
    </row>
    <row r="400" spans="2:12" x14ac:dyDescent="0.25">
      <c r="B400" s="16" t="s">
        <v>31</v>
      </c>
      <c r="C400" s="16" t="s">
        <v>256</v>
      </c>
      <c r="D400" s="16" t="s">
        <v>412</v>
      </c>
      <c r="E400" s="16" t="s">
        <v>497</v>
      </c>
      <c r="F400" s="16">
        <v>1</v>
      </c>
      <c r="G400" s="16"/>
      <c r="H400" s="2">
        <v>0</v>
      </c>
      <c r="I400" s="4"/>
      <c r="J400" s="34"/>
      <c r="K400" s="87">
        <f t="shared" si="14"/>
        <v>0</v>
      </c>
      <c r="L400" s="88">
        <f t="shared" si="15"/>
        <v>1</v>
      </c>
    </row>
    <row r="401" spans="2:12" x14ac:dyDescent="0.25">
      <c r="B401" s="16" t="s">
        <v>31</v>
      </c>
      <c r="C401" s="16" t="s">
        <v>173</v>
      </c>
      <c r="D401" s="16" t="s">
        <v>352</v>
      </c>
      <c r="E401" s="16" t="s">
        <v>498</v>
      </c>
      <c r="F401" s="16">
        <v>1</v>
      </c>
      <c r="G401" s="16"/>
      <c r="H401" s="2">
        <v>1</v>
      </c>
      <c r="I401" s="4"/>
      <c r="J401" s="34"/>
      <c r="K401" s="87">
        <f t="shared" si="14"/>
        <v>1</v>
      </c>
      <c r="L401" s="88">
        <f t="shared" si="15"/>
        <v>0</v>
      </c>
    </row>
    <row r="402" spans="2:12" x14ac:dyDescent="0.25">
      <c r="B402" s="16" t="s">
        <v>31</v>
      </c>
      <c r="C402" s="16" t="s">
        <v>173</v>
      </c>
      <c r="D402" s="16" t="s">
        <v>352</v>
      </c>
      <c r="E402" s="16" t="s">
        <v>499</v>
      </c>
      <c r="F402" s="16">
        <v>1</v>
      </c>
      <c r="G402" s="16"/>
      <c r="H402" s="2">
        <v>1</v>
      </c>
      <c r="I402" s="4"/>
      <c r="J402" s="34"/>
      <c r="K402" s="87">
        <f t="shared" si="14"/>
        <v>1</v>
      </c>
      <c r="L402" s="88">
        <f t="shared" si="15"/>
        <v>0</v>
      </c>
    </row>
    <row r="403" spans="2:12" x14ac:dyDescent="0.25">
      <c r="B403" s="16" t="s">
        <v>31</v>
      </c>
      <c r="C403" s="16" t="s">
        <v>173</v>
      </c>
      <c r="D403" s="16" t="s">
        <v>352</v>
      </c>
      <c r="E403" s="16" t="s">
        <v>500</v>
      </c>
      <c r="F403" s="16">
        <v>1</v>
      </c>
      <c r="G403" s="16"/>
      <c r="H403" s="2">
        <v>1</v>
      </c>
      <c r="I403" s="4"/>
      <c r="J403" s="34"/>
      <c r="K403" s="87">
        <f t="shared" si="14"/>
        <v>1</v>
      </c>
      <c r="L403" s="88">
        <f t="shared" si="15"/>
        <v>0</v>
      </c>
    </row>
    <row r="404" spans="2:12" x14ac:dyDescent="0.25">
      <c r="B404" s="16" t="s">
        <v>31</v>
      </c>
      <c r="C404" s="16" t="s">
        <v>294</v>
      </c>
      <c r="D404" s="16" t="s">
        <v>375</v>
      </c>
      <c r="E404" s="16" t="s">
        <v>501</v>
      </c>
      <c r="F404" s="16">
        <v>1</v>
      </c>
      <c r="G404" s="16"/>
      <c r="H404" s="2">
        <v>1</v>
      </c>
      <c r="I404" s="4"/>
      <c r="J404" s="34"/>
      <c r="K404" s="87">
        <f t="shared" si="14"/>
        <v>1</v>
      </c>
      <c r="L404" s="88">
        <f t="shared" si="15"/>
        <v>0</v>
      </c>
    </row>
    <row r="405" spans="2:12" x14ac:dyDescent="0.25">
      <c r="B405" s="16" t="s">
        <v>31</v>
      </c>
      <c r="C405" s="16" t="s">
        <v>248</v>
      </c>
      <c r="D405" s="16" t="s">
        <v>405</v>
      </c>
      <c r="E405" s="16" t="s">
        <v>502</v>
      </c>
      <c r="F405" s="16">
        <v>1</v>
      </c>
      <c r="G405" s="16"/>
      <c r="H405" s="2">
        <v>1</v>
      </c>
      <c r="I405" s="4"/>
      <c r="J405" s="34"/>
      <c r="K405" s="87">
        <f t="shared" si="14"/>
        <v>1</v>
      </c>
      <c r="L405" s="88">
        <f t="shared" si="15"/>
        <v>0</v>
      </c>
    </row>
    <row r="406" spans="2:12" x14ac:dyDescent="0.25">
      <c r="B406" s="16" t="s">
        <v>31</v>
      </c>
      <c r="C406" s="16" t="s">
        <v>122</v>
      </c>
      <c r="D406" s="16" t="s">
        <v>409</v>
      </c>
      <c r="E406" s="16" t="s">
        <v>503</v>
      </c>
      <c r="F406" s="16">
        <v>1</v>
      </c>
      <c r="G406" s="16"/>
      <c r="H406" s="2">
        <v>1</v>
      </c>
      <c r="I406" s="4"/>
      <c r="J406" s="34"/>
      <c r="K406" s="87">
        <f t="shared" si="14"/>
        <v>1</v>
      </c>
      <c r="L406" s="88">
        <f t="shared" si="15"/>
        <v>0</v>
      </c>
    </row>
    <row r="407" spans="2:12" x14ac:dyDescent="0.25">
      <c r="B407" s="16" t="s">
        <v>31</v>
      </c>
      <c r="C407" s="16" t="s">
        <v>310</v>
      </c>
      <c r="D407" s="16" t="s">
        <v>414</v>
      </c>
      <c r="E407" s="16" t="s">
        <v>504</v>
      </c>
      <c r="F407" s="16">
        <v>1</v>
      </c>
      <c r="G407" s="16"/>
      <c r="H407" s="2">
        <v>1</v>
      </c>
      <c r="I407" s="4"/>
      <c r="J407" s="34"/>
      <c r="K407" s="87">
        <f t="shared" ref="K407:K415" si="16">SUM(H407:J407)</f>
        <v>1</v>
      </c>
      <c r="L407" s="88">
        <f t="shared" ref="L407:L415" si="17">(SUM(F407:G407)-K407)</f>
        <v>0</v>
      </c>
    </row>
    <row r="408" spans="2:12" x14ac:dyDescent="0.25">
      <c r="B408" s="16" t="s">
        <v>31</v>
      </c>
      <c r="C408" s="16" t="s">
        <v>226</v>
      </c>
      <c r="D408" s="16" t="s">
        <v>382</v>
      </c>
      <c r="E408" s="16" t="s">
        <v>505</v>
      </c>
      <c r="F408" s="16">
        <v>1</v>
      </c>
      <c r="G408" s="16"/>
      <c r="H408" s="2">
        <v>1</v>
      </c>
      <c r="I408" s="4"/>
      <c r="J408" s="34"/>
      <c r="K408" s="87">
        <f t="shared" si="16"/>
        <v>1</v>
      </c>
      <c r="L408" s="88">
        <f t="shared" si="17"/>
        <v>0</v>
      </c>
    </row>
    <row r="409" spans="2:12" x14ac:dyDescent="0.25">
      <c r="B409" s="16" t="s">
        <v>31</v>
      </c>
      <c r="C409" s="16" t="s">
        <v>256</v>
      </c>
      <c r="D409" s="16" t="s">
        <v>412</v>
      </c>
      <c r="E409" s="16" t="s">
        <v>506</v>
      </c>
      <c r="F409" s="16">
        <v>1</v>
      </c>
      <c r="G409" s="16"/>
      <c r="H409" s="2">
        <v>0</v>
      </c>
      <c r="I409" s="4"/>
      <c r="J409" s="34"/>
      <c r="K409" s="87">
        <f t="shared" si="16"/>
        <v>0</v>
      </c>
      <c r="L409" s="88">
        <f t="shared" si="17"/>
        <v>1</v>
      </c>
    </row>
    <row r="410" spans="2:12" x14ac:dyDescent="0.25">
      <c r="B410" s="16" t="s">
        <v>31</v>
      </c>
      <c r="C410" s="16" t="s">
        <v>150</v>
      </c>
      <c r="D410" s="16" t="s">
        <v>353</v>
      </c>
      <c r="E410" s="16" t="s">
        <v>507</v>
      </c>
      <c r="F410" s="16">
        <v>1</v>
      </c>
      <c r="G410" s="16"/>
      <c r="H410" s="2">
        <v>1</v>
      </c>
      <c r="I410" s="4"/>
      <c r="J410" s="34"/>
      <c r="K410" s="87">
        <f t="shared" si="16"/>
        <v>1</v>
      </c>
      <c r="L410" s="88">
        <f t="shared" si="17"/>
        <v>0</v>
      </c>
    </row>
    <row r="411" spans="2:12" x14ac:dyDescent="0.25">
      <c r="B411" s="16" t="s">
        <v>31</v>
      </c>
      <c r="C411" s="16" t="s">
        <v>173</v>
      </c>
      <c r="D411" s="16" t="s">
        <v>352</v>
      </c>
      <c r="E411" s="16" t="s">
        <v>508</v>
      </c>
      <c r="F411" s="16">
        <v>1</v>
      </c>
      <c r="G411" s="16"/>
      <c r="H411" s="2">
        <v>1</v>
      </c>
      <c r="I411" s="4"/>
      <c r="J411" s="34"/>
      <c r="K411" s="87">
        <f t="shared" si="16"/>
        <v>1</v>
      </c>
      <c r="L411" s="88">
        <f t="shared" si="17"/>
        <v>0</v>
      </c>
    </row>
    <row r="412" spans="2:12" x14ac:dyDescent="0.25">
      <c r="B412" s="16" t="s">
        <v>31</v>
      </c>
      <c r="C412" s="16" t="s">
        <v>173</v>
      </c>
      <c r="D412" s="16" t="s">
        <v>352</v>
      </c>
      <c r="E412" s="16" t="s">
        <v>509</v>
      </c>
      <c r="F412" s="16">
        <v>1</v>
      </c>
      <c r="G412" s="16"/>
      <c r="H412" s="2">
        <v>1</v>
      </c>
      <c r="I412" s="4"/>
      <c r="J412" s="34"/>
      <c r="K412" s="87">
        <f t="shared" si="16"/>
        <v>1</v>
      </c>
      <c r="L412" s="88">
        <f t="shared" si="17"/>
        <v>0</v>
      </c>
    </row>
    <row r="413" spans="2:12" x14ac:dyDescent="0.25">
      <c r="B413" s="16" t="s">
        <v>31</v>
      </c>
      <c r="C413" s="16" t="s">
        <v>173</v>
      </c>
      <c r="D413" s="16" t="s">
        <v>352</v>
      </c>
      <c r="E413" s="16" t="s">
        <v>510</v>
      </c>
      <c r="F413" s="16">
        <v>1</v>
      </c>
      <c r="G413" s="16"/>
      <c r="H413" s="2">
        <v>1</v>
      </c>
      <c r="I413" s="4"/>
      <c r="J413" s="34"/>
      <c r="K413" s="87">
        <f t="shared" si="16"/>
        <v>1</v>
      </c>
      <c r="L413" s="88">
        <f t="shared" si="17"/>
        <v>0</v>
      </c>
    </row>
    <row r="414" spans="2:12" x14ac:dyDescent="0.25">
      <c r="B414" s="16" t="s">
        <v>31</v>
      </c>
      <c r="C414" s="16" t="s">
        <v>173</v>
      </c>
      <c r="D414" s="16" t="s">
        <v>352</v>
      </c>
      <c r="E414" s="16" t="s">
        <v>511</v>
      </c>
      <c r="F414" s="16">
        <v>1</v>
      </c>
      <c r="G414" s="16"/>
      <c r="H414" s="2">
        <v>1</v>
      </c>
      <c r="I414" s="4"/>
      <c r="J414" s="34"/>
      <c r="K414" s="87">
        <f t="shared" si="16"/>
        <v>1</v>
      </c>
      <c r="L414" s="88">
        <f t="shared" si="17"/>
        <v>0</v>
      </c>
    </row>
    <row r="415" spans="2:12" x14ac:dyDescent="0.25">
      <c r="B415" s="16" t="s">
        <v>31</v>
      </c>
      <c r="C415" s="16" t="s">
        <v>294</v>
      </c>
      <c r="D415" s="16" t="s">
        <v>375</v>
      </c>
      <c r="E415" s="16" t="s">
        <v>512</v>
      </c>
      <c r="F415" s="16">
        <v>1</v>
      </c>
      <c r="G415" s="16"/>
      <c r="H415" s="2">
        <v>1</v>
      </c>
      <c r="I415" s="4"/>
      <c r="J415" s="34"/>
      <c r="K415" s="87">
        <f t="shared" si="16"/>
        <v>1</v>
      </c>
      <c r="L415" s="88">
        <f t="shared" si="17"/>
        <v>0</v>
      </c>
    </row>
  </sheetData>
  <autoFilter ref="B8:L415"/>
  <mergeCells count="9">
    <mergeCell ref="H1:I1"/>
    <mergeCell ref="F7:G7"/>
    <mergeCell ref="F6:G6"/>
    <mergeCell ref="H4:L4"/>
    <mergeCell ref="K5:K6"/>
    <mergeCell ref="L5:L6"/>
    <mergeCell ref="H5:H6"/>
    <mergeCell ref="I5:I6"/>
    <mergeCell ref="J5:J6"/>
  </mergeCells>
  <hyperlinks>
    <hyperlink ref="H1:I1" location="MENU!A1" display="Voltar ao Menu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B1:K84"/>
  <sheetViews>
    <sheetView showGridLines="0" workbookViewId="0">
      <selection activeCell="A9" sqref="A9:XFD1048576"/>
    </sheetView>
  </sheetViews>
  <sheetFormatPr defaultRowHeight="15" x14ac:dyDescent="0.25"/>
  <cols>
    <col min="2" max="3" width="11.42578125" style="3" customWidth="1"/>
    <col min="4" max="4" width="30" style="3" customWidth="1"/>
    <col min="5" max="5" width="11.5703125" style="3" customWidth="1"/>
    <col min="6" max="6" width="11.140625" style="3" customWidth="1"/>
    <col min="7" max="9" width="24.42578125" customWidth="1"/>
    <col min="10" max="11" width="16" style="1" customWidth="1"/>
  </cols>
  <sheetData>
    <row r="1" spans="2:11" x14ac:dyDescent="0.25">
      <c r="G1" s="164" t="s">
        <v>976</v>
      </c>
      <c r="H1" s="164"/>
    </row>
    <row r="2" spans="2:11" ht="15.75" x14ac:dyDescent="0.25">
      <c r="B2" s="8" t="s">
        <v>268</v>
      </c>
      <c r="C2" s="8"/>
      <c r="D2"/>
      <c r="E2"/>
      <c r="F2"/>
      <c r="G2" s="61"/>
      <c r="H2" s="7"/>
      <c r="I2" s="7"/>
      <c r="J2" s="74"/>
    </row>
    <row r="3" spans="2:11" ht="15.75" thickBot="1" x14ac:dyDescent="0.3">
      <c r="D3" s="1"/>
      <c r="E3" s="1"/>
      <c r="F3" s="1"/>
    </row>
    <row r="4" spans="2:11" x14ac:dyDescent="0.25">
      <c r="B4" s="29" t="s">
        <v>326</v>
      </c>
      <c r="C4" s="6"/>
      <c r="D4" s="15"/>
      <c r="E4" s="92"/>
      <c r="F4" s="15" t="s">
        <v>279</v>
      </c>
      <c r="G4" s="166" t="s">
        <v>336</v>
      </c>
      <c r="H4" s="167"/>
      <c r="I4" s="167"/>
      <c r="J4" s="167"/>
      <c r="K4" s="168"/>
    </row>
    <row r="5" spans="2:11" x14ac:dyDescent="0.25">
      <c r="B5" s="30" t="s">
        <v>940</v>
      </c>
      <c r="F5" s="54">
        <f>SUM(F9:F84)</f>
        <v>76</v>
      </c>
      <c r="G5" s="189">
        <f>SUBTOTAL(9,G9:G1048576)</f>
        <v>29</v>
      </c>
      <c r="H5" s="175">
        <f>SUBTOTAL(9,H9:H1048576)</f>
        <v>0</v>
      </c>
      <c r="I5" s="175">
        <f>SUBTOTAL(9,I9:I1048576)</f>
        <v>0</v>
      </c>
      <c r="J5" s="179">
        <f>SUBTOTAL(9,J9:J1048576)</f>
        <v>29</v>
      </c>
      <c r="K5" s="181">
        <f>SUBTOTAL(9,K9:K1048576)</f>
        <v>47</v>
      </c>
    </row>
    <row r="6" spans="2:11" ht="15.75" thickBot="1" x14ac:dyDescent="0.3">
      <c r="B6" s="30" t="s">
        <v>939</v>
      </c>
      <c r="F6" s="80">
        <f>SUM(J9:J84)</f>
        <v>29</v>
      </c>
      <c r="G6" s="190"/>
      <c r="H6" s="176"/>
      <c r="I6" s="176"/>
      <c r="J6" s="180"/>
      <c r="K6" s="182"/>
    </row>
    <row r="7" spans="2:11" ht="15.75" thickBot="1" x14ac:dyDescent="0.3">
      <c r="B7" s="22" t="s">
        <v>334</v>
      </c>
      <c r="D7" s="20"/>
      <c r="E7" s="20"/>
      <c r="F7" s="81">
        <f>F6/F5</f>
        <v>0.38157894736842107</v>
      </c>
      <c r="G7" s="43" t="s">
        <v>99</v>
      </c>
      <c r="H7" s="32" t="s">
        <v>100</v>
      </c>
      <c r="I7" s="32" t="s">
        <v>101</v>
      </c>
      <c r="J7" s="85" t="s">
        <v>88</v>
      </c>
      <c r="K7" s="86" t="s">
        <v>331</v>
      </c>
    </row>
    <row r="8" spans="2:11" ht="24.75" customHeight="1" thickBot="1" x14ac:dyDescent="0.3">
      <c r="B8" s="5" t="s">
        <v>0</v>
      </c>
      <c r="C8" s="5" t="s">
        <v>2</v>
      </c>
      <c r="D8" s="5" t="s">
        <v>1</v>
      </c>
      <c r="E8" s="5" t="s">
        <v>853</v>
      </c>
      <c r="F8" s="5" t="s">
        <v>127</v>
      </c>
      <c r="G8" s="12" t="s">
        <v>98</v>
      </c>
      <c r="H8" s="13" t="s">
        <v>102</v>
      </c>
      <c r="I8" s="13" t="s">
        <v>157</v>
      </c>
      <c r="J8" s="75" t="s">
        <v>330</v>
      </c>
      <c r="K8" s="33" t="s">
        <v>332</v>
      </c>
    </row>
    <row r="9" spans="2:11" x14ac:dyDescent="0.25">
      <c r="B9" s="3" t="s">
        <v>31</v>
      </c>
      <c r="C9" s="3" t="s">
        <v>270</v>
      </c>
      <c r="D9" s="3" t="s">
        <v>345</v>
      </c>
      <c r="E9" s="3" t="s">
        <v>889</v>
      </c>
      <c r="F9" s="16">
        <v>1</v>
      </c>
      <c r="G9" s="2">
        <v>0</v>
      </c>
      <c r="H9" s="4"/>
      <c r="I9" s="42"/>
      <c r="J9" s="78">
        <f t="shared" ref="J9:J56" si="0">SUM(G9:I9)</f>
        <v>0</v>
      </c>
      <c r="K9" s="88">
        <f t="shared" ref="K9:K66" si="1">(SUM(F9:F9)-J9)</f>
        <v>1</v>
      </c>
    </row>
    <row r="10" spans="2:11" x14ac:dyDescent="0.25">
      <c r="B10" s="3" t="s">
        <v>31</v>
      </c>
      <c r="C10" s="3" t="s">
        <v>89</v>
      </c>
      <c r="D10" s="3" t="s">
        <v>854</v>
      </c>
      <c r="E10" s="3" t="s">
        <v>858</v>
      </c>
      <c r="F10" s="16">
        <v>1</v>
      </c>
      <c r="G10" s="2">
        <v>1</v>
      </c>
      <c r="H10" s="4"/>
      <c r="I10" s="42"/>
      <c r="J10" s="78">
        <f t="shared" si="0"/>
        <v>1</v>
      </c>
      <c r="K10" s="88">
        <f t="shared" si="1"/>
        <v>0</v>
      </c>
    </row>
    <row r="11" spans="2:11" x14ac:dyDescent="0.25">
      <c r="B11" s="3" t="s">
        <v>31</v>
      </c>
      <c r="C11" s="3" t="s">
        <v>89</v>
      </c>
      <c r="D11" s="3" t="s">
        <v>854</v>
      </c>
      <c r="E11" s="3" t="s">
        <v>859</v>
      </c>
      <c r="F11" s="16">
        <v>1</v>
      </c>
      <c r="G11" s="2">
        <v>1</v>
      </c>
      <c r="H11" s="4"/>
      <c r="I11" s="42"/>
      <c r="J11" s="78">
        <f t="shared" si="0"/>
        <v>1</v>
      </c>
      <c r="K11" s="88">
        <f t="shared" si="1"/>
        <v>0</v>
      </c>
    </row>
    <row r="12" spans="2:11" x14ac:dyDescent="0.25">
      <c r="B12" s="3" t="s">
        <v>31</v>
      </c>
      <c r="C12" s="3" t="s">
        <v>89</v>
      </c>
      <c r="D12" s="3" t="s">
        <v>854</v>
      </c>
      <c r="E12" s="3" t="s">
        <v>855</v>
      </c>
      <c r="F12" s="16">
        <v>1</v>
      </c>
      <c r="G12" s="2">
        <v>1</v>
      </c>
      <c r="H12" s="4"/>
      <c r="I12" s="42"/>
      <c r="J12" s="78">
        <f t="shared" si="0"/>
        <v>1</v>
      </c>
      <c r="K12" s="88">
        <f t="shared" si="1"/>
        <v>0</v>
      </c>
    </row>
    <row r="13" spans="2:11" x14ac:dyDescent="0.25">
      <c r="B13" s="3" t="s">
        <v>31</v>
      </c>
      <c r="C13" s="3" t="s">
        <v>89</v>
      </c>
      <c r="D13" s="3" t="s">
        <v>854</v>
      </c>
      <c r="E13" s="3" t="s">
        <v>856</v>
      </c>
      <c r="F13" s="16">
        <v>1</v>
      </c>
      <c r="G13" s="2">
        <v>1</v>
      </c>
      <c r="H13" s="4"/>
      <c r="I13" s="42"/>
      <c r="J13" s="78">
        <f t="shared" si="0"/>
        <v>1</v>
      </c>
      <c r="K13" s="88">
        <f t="shared" si="1"/>
        <v>0</v>
      </c>
    </row>
    <row r="14" spans="2:11" x14ac:dyDescent="0.25">
      <c r="B14" s="3" t="s">
        <v>31</v>
      </c>
      <c r="C14" s="3" t="s">
        <v>89</v>
      </c>
      <c r="D14" s="3" t="s">
        <v>854</v>
      </c>
      <c r="E14" s="3" t="s">
        <v>890</v>
      </c>
      <c r="F14" s="16">
        <v>1</v>
      </c>
      <c r="G14" s="2">
        <v>0</v>
      </c>
      <c r="H14" s="4"/>
      <c r="I14" s="42"/>
      <c r="J14" s="78">
        <f t="shared" si="0"/>
        <v>0</v>
      </c>
      <c r="K14" s="88">
        <f t="shared" si="1"/>
        <v>1</v>
      </c>
    </row>
    <row r="15" spans="2:11" x14ac:dyDescent="0.25">
      <c r="B15" s="3" t="s">
        <v>31</v>
      </c>
      <c r="C15" s="3" t="s">
        <v>89</v>
      </c>
      <c r="D15" s="3" t="s">
        <v>854</v>
      </c>
      <c r="E15" s="3" t="s">
        <v>857</v>
      </c>
      <c r="F15" s="16">
        <v>1</v>
      </c>
      <c r="G15" s="2">
        <v>1</v>
      </c>
      <c r="H15" s="4"/>
      <c r="I15" s="42"/>
      <c r="J15" s="78">
        <f t="shared" si="0"/>
        <v>1</v>
      </c>
      <c r="K15" s="88">
        <f t="shared" si="1"/>
        <v>0</v>
      </c>
    </row>
    <row r="16" spans="2:11" x14ac:dyDescent="0.25">
      <c r="B16" s="3" t="s">
        <v>31</v>
      </c>
      <c r="C16" s="3" t="s">
        <v>92</v>
      </c>
      <c r="D16" s="3" t="s">
        <v>426</v>
      </c>
      <c r="E16" s="3" t="s">
        <v>888</v>
      </c>
      <c r="F16" s="16">
        <v>1</v>
      </c>
      <c r="G16" s="2">
        <v>1</v>
      </c>
      <c r="H16" s="4"/>
      <c r="I16" s="42"/>
      <c r="J16" s="78">
        <f t="shared" si="0"/>
        <v>1</v>
      </c>
      <c r="K16" s="88">
        <f t="shared" si="1"/>
        <v>0</v>
      </c>
    </row>
    <row r="17" spans="2:11" x14ac:dyDescent="0.25">
      <c r="B17" s="3" t="s">
        <v>31</v>
      </c>
      <c r="C17" s="3" t="s">
        <v>173</v>
      </c>
      <c r="D17" s="3" t="s">
        <v>352</v>
      </c>
      <c r="E17" s="3" t="s">
        <v>860</v>
      </c>
      <c r="F17" s="16">
        <v>1</v>
      </c>
      <c r="G17" s="2">
        <v>1</v>
      </c>
      <c r="H17" s="4"/>
      <c r="I17" s="42"/>
      <c r="J17" s="78">
        <f t="shared" si="0"/>
        <v>1</v>
      </c>
      <c r="K17" s="88">
        <f t="shared" si="1"/>
        <v>0</v>
      </c>
    </row>
    <row r="18" spans="2:11" x14ac:dyDescent="0.25">
      <c r="B18" s="3" t="s">
        <v>31</v>
      </c>
      <c r="C18" s="3" t="s">
        <v>173</v>
      </c>
      <c r="D18" s="3" t="s">
        <v>352</v>
      </c>
      <c r="E18" s="3" t="s">
        <v>861</v>
      </c>
      <c r="F18" s="16">
        <v>1</v>
      </c>
      <c r="G18" s="2">
        <v>1</v>
      </c>
      <c r="H18" s="4"/>
      <c r="I18" s="42"/>
      <c r="J18" s="78">
        <f t="shared" si="0"/>
        <v>1</v>
      </c>
      <c r="K18" s="88">
        <f t="shared" si="1"/>
        <v>0</v>
      </c>
    </row>
    <row r="19" spans="2:11" x14ac:dyDescent="0.25">
      <c r="B19" s="3" t="s">
        <v>31</v>
      </c>
      <c r="C19" s="3" t="s">
        <v>173</v>
      </c>
      <c r="D19" s="3" t="s">
        <v>352</v>
      </c>
      <c r="E19" s="3" t="s">
        <v>862</v>
      </c>
      <c r="F19" s="16">
        <v>1</v>
      </c>
      <c r="G19" s="2">
        <v>1</v>
      </c>
      <c r="H19" s="4"/>
      <c r="I19" s="42"/>
      <c r="J19" s="78">
        <f t="shared" si="0"/>
        <v>1</v>
      </c>
      <c r="K19" s="88">
        <f t="shared" si="1"/>
        <v>0</v>
      </c>
    </row>
    <row r="20" spans="2:11" x14ac:dyDescent="0.25">
      <c r="B20" s="3" t="s">
        <v>31</v>
      </c>
      <c r="C20" s="3" t="s">
        <v>173</v>
      </c>
      <c r="D20" s="3" t="s">
        <v>352</v>
      </c>
      <c r="E20" s="3" t="s">
        <v>863</v>
      </c>
      <c r="F20" s="16">
        <v>1</v>
      </c>
      <c r="G20" s="2">
        <v>1</v>
      </c>
      <c r="H20" s="4"/>
      <c r="I20" s="42"/>
      <c r="J20" s="78">
        <f t="shared" si="0"/>
        <v>1</v>
      </c>
      <c r="K20" s="88">
        <f t="shared" si="1"/>
        <v>0</v>
      </c>
    </row>
    <row r="21" spans="2:11" x14ac:dyDescent="0.25">
      <c r="B21" s="3" t="s">
        <v>31</v>
      </c>
      <c r="C21" s="3" t="s">
        <v>173</v>
      </c>
      <c r="D21" s="3" t="s">
        <v>352</v>
      </c>
      <c r="E21" s="3" t="s">
        <v>864</v>
      </c>
      <c r="F21" s="16">
        <v>1</v>
      </c>
      <c r="G21" s="2">
        <v>1</v>
      </c>
      <c r="H21" s="4"/>
      <c r="I21" s="42"/>
      <c r="J21" s="78">
        <f t="shared" si="0"/>
        <v>1</v>
      </c>
      <c r="K21" s="88">
        <f t="shared" si="1"/>
        <v>0</v>
      </c>
    </row>
    <row r="22" spans="2:11" x14ac:dyDescent="0.25">
      <c r="B22" s="3" t="s">
        <v>31</v>
      </c>
      <c r="C22" s="3" t="s">
        <v>173</v>
      </c>
      <c r="D22" s="3" t="s">
        <v>352</v>
      </c>
      <c r="E22" s="3" t="s">
        <v>865</v>
      </c>
      <c r="F22" s="16">
        <v>1</v>
      </c>
      <c r="G22" s="2">
        <v>1</v>
      </c>
      <c r="H22" s="4"/>
      <c r="I22" s="42"/>
      <c r="J22" s="78">
        <f t="shared" si="0"/>
        <v>1</v>
      </c>
      <c r="K22" s="88">
        <f t="shared" si="1"/>
        <v>0</v>
      </c>
    </row>
    <row r="23" spans="2:11" x14ac:dyDescent="0.25">
      <c r="B23" s="3" t="s">
        <v>31</v>
      </c>
      <c r="C23" s="3" t="s">
        <v>173</v>
      </c>
      <c r="D23" s="3" t="s">
        <v>352</v>
      </c>
      <c r="E23" s="3" t="s">
        <v>866</v>
      </c>
      <c r="F23" s="16">
        <v>1</v>
      </c>
      <c r="G23" s="2">
        <v>1</v>
      </c>
      <c r="H23" s="4"/>
      <c r="I23" s="42"/>
      <c r="J23" s="78">
        <f t="shared" si="0"/>
        <v>1</v>
      </c>
      <c r="K23" s="88">
        <f t="shared" si="1"/>
        <v>0</v>
      </c>
    </row>
    <row r="24" spans="2:11" x14ac:dyDescent="0.25">
      <c r="B24" s="3" t="s">
        <v>31</v>
      </c>
      <c r="C24" s="3" t="s">
        <v>271</v>
      </c>
      <c r="D24" s="3" t="s">
        <v>891</v>
      </c>
      <c r="E24" s="3" t="s">
        <v>892</v>
      </c>
      <c r="F24" s="16">
        <v>1</v>
      </c>
      <c r="G24" s="2">
        <v>0</v>
      </c>
      <c r="H24" s="4"/>
      <c r="I24" s="42"/>
      <c r="J24" s="78">
        <f t="shared" si="0"/>
        <v>0</v>
      </c>
      <c r="K24" s="88">
        <f t="shared" si="1"/>
        <v>1</v>
      </c>
    </row>
    <row r="25" spans="2:11" x14ac:dyDescent="0.25">
      <c r="B25" s="3" t="s">
        <v>31</v>
      </c>
      <c r="C25" s="3" t="s">
        <v>195</v>
      </c>
      <c r="D25" s="3" t="s">
        <v>355</v>
      </c>
      <c r="E25" s="3" t="s">
        <v>867</v>
      </c>
      <c r="F25" s="16">
        <v>1</v>
      </c>
      <c r="G25" s="2">
        <v>1</v>
      </c>
      <c r="H25" s="4"/>
      <c r="I25" s="42"/>
      <c r="J25" s="78">
        <f t="shared" si="0"/>
        <v>1</v>
      </c>
      <c r="K25" s="88">
        <f t="shared" si="1"/>
        <v>0</v>
      </c>
    </row>
    <row r="26" spans="2:11" x14ac:dyDescent="0.25">
      <c r="B26" s="3" t="s">
        <v>31</v>
      </c>
      <c r="C26" s="3" t="s">
        <v>93</v>
      </c>
      <c r="D26" s="3" t="s">
        <v>358</v>
      </c>
      <c r="E26" s="3" t="s">
        <v>893</v>
      </c>
      <c r="F26" s="16">
        <v>1</v>
      </c>
      <c r="G26" s="2">
        <v>0</v>
      </c>
      <c r="H26" s="4"/>
      <c r="I26" s="42"/>
      <c r="J26" s="78">
        <f t="shared" si="0"/>
        <v>0</v>
      </c>
      <c r="K26" s="88">
        <f t="shared" si="1"/>
        <v>1</v>
      </c>
    </row>
    <row r="27" spans="2:11" x14ac:dyDescent="0.25">
      <c r="B27" s="3" t="s">
        <v>31</v>
      </c>
      <c r="C27" s="3" t="s">
        <v>93</v>
      </c>
      <c r="D27" s="3" t="s">
        <v>358</v>
      </c>
      <c r="E27" s="3" t="s">
        <v>894</v>
      </c>
      <c r="F27" s="16">
        <v>1</v>
      </c>
      <c r="G27" s="2">
        <v>0</v>
      </c>
      <c r="H27" s="4"/>
      <c r="I27" s="42"/>
      <c r="J27" s="78">
        <f t="shared" si="0"/>
        <v>0</v>
      </c>
      <c r="K27" s="88">
        <f t="shared" si="1"/>
        <v>1</v>
      </c>
    </row>
    <row r="28" spans="2:11" x14ac:dyDescent="0.25">
      <c r="B28" s="3" t="s">
        <v>31</v>
      </c>
      <c r="C28" s="3" t="s">
        <v>93</v>
      </c>
      <c r="D28" s="3" t="s">
        <v>358</v>
      </c>
      <c r="E28" s="3" t="s">
        <v>895</v>
      </c>
      <c r="F28" s="16">
        <v>1</v>
      </c>
      <c r="G28" s="2">
        <v>0</v>
      </c>
      <c r="H28" s="4"/>
      <c r="I28" s="42"/>
      <c r="J28" s="78">
        <f t="shared" si="0"/>
        <v>0</v>
      </c>
      <c r="K28" s="88">
        <f t="shared" si="1"/>
        <v>1</v>
      </c>
    </row>
    <row r="29" spans="2:11" x14ac:dyDescent="0.25">
      <c r="B29" s="3" t="s">
        <v>31</v>
      </c>
      <c r="C29" s="3" t="s">
        <v>272</v>
      </c>
      <c r="D29" s="3" t="s">
        <v>868</v>
      </c>
      <c r="E29" s="3" t="s">
        <v>869</v>
      </c>
      <c r="F29" s="16">
        <v>1</v>
      </c>
      <c r="G29" s="2">
        <v>1</v>
      </c>
      <c r="H29" s="4"/>
      <c r="I29" s="42"/>
      <c r="J29" s="78">
        <f t="shared" si="0"/>
        <v>1</v>
      </c>
      <c r="K29" s="88">
        <f t="shared" si="1"/>
        <v>0</v>
      </c>
    </row>
    <row r="30" spans="2:11" x14ac:dyDescent="0.25">
      <c r="B30" s="3" t="s">
        <v>31</v>
      </c>
      <c r="C30" s="3" t="s">
        <v>90</v>
      </c>
      <c r="D30" s="3" t="s">
        <v>367</v>
      </c>
      <c r="E30" s="3" t="s">
        <v>896</v>
      </c>
      <c r="F30" s="16">
        <v>1</v>
      </c>
      <c r="G30" s="2">
        <v>0</v>
      </c>
      <c r="H30" s="4"/>
      <c r="I30" s="42"/>
      <c r="J30" s="78">
        <f t="shared" si="0"/>
        <v>0</v>
      </c>
      <c r="K30" s="88">
        <f t="shared" si="1"/>
        <v>1</v>
      </c>
    </row>
    <row r="31" spans="2:11" x14ac:dyDescent="0.25">
      <c r="B31" s="3" t="s">
        <v>31</v>
      </c>
      <c r="C31" s="3" t="s">
        <v>90</v>
      </c>
      <c r="D31" s="3" t="s">
        <v>367</v>
      </c>
      <c r="E31" s="3" t="s">
        <v>897</v>
      </c>
      <c r="F31" s="16">
        <v>1</v>
      </c>
      <c r="G31" s="2">
        <v>0</v>
      </c>
      <c r="H31" s="4"/>
      <c r="I31" s="42"/>
      <c r="J31" s="78">
        <f t="shared" si="0"/>
        <v>0</v>
      </c>
      <c r="K31" s="88">
        <f t="shared" si="1"/>
        <v>1</v>
      </c>
    </row>
    <row r="32" spans="2:11" x14ac:dyDescent="0.25">
      <c r="B32" s="3" t="s">
        <v>31</v>
      </c>
      <c r="C32" s="3" t="s">
        <v>90</v>
      </c>
      <c r="D32" s="3" t="s">
        <v>367</v>
      </c>
      <c r="E32" s="3" t="s">
        <v>898</v>
      </c>
      <c r="F32" s="16">
        <v>1</v>
      </c>
      <c r="G32" s="2">
        <v>0</v>
      </c>
      <c r="H32" s="4"/>
      <c r="I32" s="42"/>
      <c r="J32" s="78">
        <f t="shared" si="0"/>
        <v>0</v>
      </c>
      <c r="K32" s="88">
        <f t="shared" si="1"/>
        <v>1</v>
      </c>
    </row>
    <row r="33" spans="2:11" x14ac:dyDescent="0.25">
      <c r="B33" s="3" t="s">
        <v>31</v>
      </c>
      <c r="C33" s="3" t="s">
        <v>90</v>
      </c>
      <c r="D33" s="3" t="s">
        <v>367</v>
      </c>
      <c r="E33" s="3" t="s">
        <v>870</v>
      </c>
      <c r="F33" s="16">
        <v>1</v>
      </c>
      <c r="G33" s="2">
        <v>1</v>
      </c>
      <c r="H33" s="4"/>
      <c r="I33" s="42"/>
      <c r="J33" s="78">
        <f t="shared" si="0"/>
        <v>1</v>
      </c>
      <c r="K33" s="88">
        <f t="shared" si="1"/>
        <v>0</v>
      </c>
    </row>
    <row r="34" spans="2:11" x14ac:dyDescent="0.25">
      <c r="B34" s="3" t="s">
        <v>31</v>
      </c>
      <c r="C34" s="3" t="s">
        <v>90</v>
      </c>
      <c r="D34" s="3" t="s">
        <v>367</v>
      </c>
      <c r="E34" s="3" t="s">
        <v>899</v>
      </c>
      <c r="F34" s="16">
        <v>1</v>
      </c>
      <c r="G34" s="2">
        <v>0</v>
      </c>
      <c r="H34" s="4"/>
      <c r="I34" s="42"/>
      <c r="J34" s="78">
        <f t="shared" si="0"/>
        <v>0</v>
      </c>
      <c r="K34" s="88">
        <f t="shared" si="1"/>
        <v>1</v>
      </c>
    </row>
    <row r="35" spans="2:11" x14ac:dyDescent="0.25">
      <c r="B35" s="3" t="s">
        <v>31</v>
      </c>
      <c r="C35" s="3" t="s">
        <v>90</v>
      </c>
      <c r="D35" s="3" t="s">
        <v>367</v>
      </c>
      <c r="E35" s="3" t="s">
        <v>900</v>
      </c>
      <c r="F35" s="16">
        <v>1</v>
      </c>
      <c r="G35" s="2">
        <v>0</v>
      </c>
      <c r="H35" s="4"/>
      <c r="I35" s="42"/>
      <c r="J35" s="78">
        <f t="shared" si="0"/>
        <v>0</v>
      </c>
      <c r="K35" s="88">
        <f t="shared" si="1"/>
        <v>1</v>
      </c>
    </row>
    <row r="36" spans="2:11" x14ac:dyDescent="0.25">
      <c r="B36" s="3" t="s">
        <v>31</v>
      </c>
      <c r="C36" s="3" t="s">
        <v>90</v>
      </c>
      <c r="D36" s="3" t="s">
        <v>367</v>
      </c>
      <c r="E36" s="3" t="s">
        <v>901</v>
      </c>
      <c r="F36" s="16">
        <v>1</v>
      </c>
      <c r="G36" s="2">
        <v>0</v>
      </c>
      <c r="H36" s="4"/>
      <c r="I36" s="42"/>
      <c r="J36" s="78">
        <f t="shared" si="0"/>
        <v>0</v>
      </c>
      <c r="K36" s="88">
        <f t="shared" si="1"/>
        <v>1</v>
      </c>
    </row>
    <row r="37" spans="2:11" x14ac:dyDescent="0.25">
      <c r="B37" s="3" t="s">
        <v>31</v>
      </c>
      <c r="C37" s="3" t="s">
        <v>90</v>
      </c>
      <c r="D37" s="3" t="s">
        <v>367</v>
      </c>
      <c r="E37" s="3" t="s">
        <v>902</v>
      </c>
      <c r="F37" s="16">
        <v>1</v>
      </c>
      <c r="G37" s="2">
        <v>0</v>
      </c>
      <c r="H37" s="4"/>
      <c r="I37" s="42"/>
      <c r="J37" s="78">
        <f t="shared" si="0"/>
        <v>0</v>
      </c>
      <c r="K37" s="88">
        <f t="shared" si="1"/>
        <v>1</v>
      </c>
    </row>
    <row r="38" spans="2:11" x14ac:dyDescent="0.25">
      <c r="B38" s="3" t="s">
        <v>31</v>
      </c>
      <c r="C38" s="3" t="s">
        <v>90</v>
      </c>
      <c r="D38" s="3" t="s">
        <v>367</v>
      </c>
      <c r="E38" s="3" t="s">
        <v>903</v>
      </c>
      <c r="F38" s="16">
        <v>1</v>
      </c>
      <c r="G38" s="2">
        <v>0</v>
      </c>
      <c r="H38" s="4"/>
      <c r="I38" s="42"/>
      <c r="J38" s="78">
        <f t="shared" si="0"/>
        <v>0</v>
      </c>
      <c r="K38" s="88">
        <f t="shared" si="1"/>
        <v>1</v>
      </c>
    </row>
    <row r="39" spans="2:11" x14ac:dyDescent="0.25">
      <c r="B39" s="3" t="s">
        <v>31</v>
      </c>
      <c r="C39" s="3" t="s">
        <v>90</v>
      </c>
      <c r="D39" s="3" t="s">
        <v>367</v>
      </c>
      <c r="E39" s="3" t="s">
        <v>904</v>
      </c>
      <c r="F39" s="16">
        <v>1</v>
      </c>
      <c r="G39" s="2">
        <v>0</v>
      </c>
      <c r="H39" s="4"/>
      <c r="I39" s="42"/>
      <c r="J39" s="78">
        <f t="shared" si="0"/>
        <v>0</v>
      </c>
      <c r="K39" s="88">
        <f t="shared" si="1"/>
        <v>1</v>
      </c>
    </row>
    <row r="40" spans="2:11" x14ac:dyDescent="0.25">
      <c r="B40" s="3" t="s">
        <v>31</v>
      </c>
      <c r="C40" s="3" t="s">
        <v>90</v>
      </c>
      <c r="D40" s="3" t="s">
        <v>367</v>
      </c>
      <c r="E40" s="3" t="s">
        <v>905</v>
      </c>
      <c r="F40" s="16">
        <v>1</v>
      </c>
      <c r="G40" s="2">
        <v>0</v>
      </c>
      <c r="H40" s="4"/>
      <c r="I40" s="42"/>
      <c r="J40" s="78">
        <f t="shared" si="0"/>
        <v>0</v>
      </c>
      <c r="K40" s="88">
        <f t="shared" si="1"/>
        <v>1</v>
      </c>
    </row>
    <row r="41" spans="2:11" x14ac:dyDescent="0.25">
      <c r="B41" s="3" t="s">
        <v>31</v>
      </c>
      <c r="C41" s="3" t="s">
        <v>90</v>
      </c>
      <c r="D41" s="3" t="s">
        <v>367</v>
      </c>
      <c r="E41" s="3" t="s">
        <v>906</v>
      </c>
      <c r="F41" s="16">
        <v>1</v>
      </c>
      <c r="G41" s="2">
        <v>0</v>
      </c>
      <c r="H41" s="4"/>
      <c r="I41" s="42"/>
      <c r="J41" s="78">
        <f t="shared" si="0"/>
        <v>0</v>
      </c>
      <c r="K41" s="88">
        <f t="shared" si="1"/>
        <v>1</v>
      </c>
    </row>
    <row r="42" spans="2:11" x14ac:dyDescent="0.25">
      <c r="B42" s="3" t="s">
        <v>31</v>
      </c>
      <c r="C42" s="3" t="s">
        <v>90</v>
      </c>
      <c r="D42" s="3" t="s">
        <v>367</v>
      </c>
      <c r="E42" s="3" t="s">
        <v>907</v>
      </c>
      <c r="F42" s="16">
        <v>1</v>
      </c>
      <c r="G42" s="2">
        <v>0</v>
      </c>
      <c r="H42" s="4"/>
      <c r="I42" s="42"/>
      <c r="J42" s="78">
        <f t="shared" si="0"/>
        <v>0</v>
      </c>
      <c r="K42" s="88">
        <f t="shared" si="1"/>
        <v>1</v>
      </c>
    </row>
    <row r="43" spans="2:11" x14ac:dyDescent="0.25">
      <c r="B43" s="3" t="s">
        <v>31</v>
      </c>
      <c r="C43" s="3" t="s">
        <v>90</v>
      </c>
      <c r="D43" s="3" t="s">
        <v>367</v>
      </c>
      <c r="E43" s="3" t="s">
        <v>908</v>
      </c>
      <c r="F43" s="16">
        <v>1</v>
      </c>
      <c r="G43" s="2">
        <v>0</v>
      </c>
      <c r="H43" s="4"/>
      <c r="I43" s="42"/>
      <c r="J43" s="78">
        <f t="shared" si="0"/>
        <v>0</v>
      </c>
      <c r="K43" s="88">
        <f t="shared" si="1"/>
        <v>1</v>
      </c>
    </row>
    <row r="44" spans="2:11" x14ac:dyDescent="0.25">
      <c r="B44" s="3" t="s">
        <v>31</v>
      </c>
      <c r="C44" s="3" t="s">
        <v>90</v>
      </c>
      <c r="D44" s="3" t="s">
        <v>367</v>
      </c>
      <c r="E44" s="3" t="s">
        <v>909</v>
      </c>
      <c r="F44" s="16">
        <v>1</v>
      </c>
      <c r="G44" s="2">
        <v>0</v>
      </c>
      <c r="H44" s="4"/>
      <c r="I44" s="42"/>
      <c r="J44" s="78">
        <f t="shared" si="0"/>
        <v>0</v>
      </c>
      <c r="K44" s="88">
        <f t="shared" si="1"/>
        <v>1</v>
      </c>
    </row>
    <row r="45" spans="2:11" x14ac:dyDescent="0.25">
      <c r="B45" s="3" t="s">
        <v>31</v>
      </c>
      <c r="C45" s="3" t="s">
        <v>90</v>
      </c>
      <c r="D45" s="3" t="s">
        <v>367</v>
      </c>
      <c r="E45" s="3" t="s">
        <v>910</v>
      </c>
      <c r="F45" s="16">
        <v>1</v>
      </c>
      <c r="G45" s="2">
        <v>0</v>
      </c>
      <c r="H45" s="4"/>
      <c r="I45" s="42"/>
      <c r="J45" s="78">
        <f t="shared" si="0"/>
        <v>0</v>
      </c>
      <c r="K45" s="88">
        <f t="shared" si="1"/>
        <v>1</v>
      </c>
    </row>
    <row r="46" spans="2:11" x14ac:dyDescent="0.25">
      <c r="B46" s="3" t="s">
        <v>31</v>
      </c>
      <c r="C46" s="3" t="s">
        <v>90</v>
      </c>
      <c r="D46" s="3" t="s">
        <v>367</v>
      </c>
      <c r="E46" s="3" t="s">
        <v>911</v>
      </c>
      <c r="F46" s="16">
        <v>1</v>
      </c>
      <c r="G46" s="2">
        <v>0</v>
      </c>
      <c r="H46" s="4"/>
      <c r="I46" s="42"/>
      <c r="J46" s="78">
        <f t="shared" si="0"/>
        <v>0</v>
      </c>
      <c r="K46" s="88">
        <f t="shared" si="1"/>
        <v>1</v>
      </c>
    </row>
    <row r="47" spans="2:11" x14ac:dyDescent="0.25">
      <c r="B47" s="3" t="s">
        <v>31</v>
      </c>
      <c r="C47" s="3" t="s">
        <v>90</v>
      </c>
      <c r="D47" s="3" t="s">
        <v>367</v>
      </c>
      <c r="E47" s="3" t="s">
        <v>912</v>
      </c>
      <c r="F47" s="16">
        <v>1</v>
      </c>
      <c r="G47" s="2">
        <v>0</v>
      </c>
      <c r="H47" s="4"/>
      <c r="I47" s="42"/>
      <c r="J47" s="78">
        <f t="shared" si="0"/>
        <v>0</v>
      </c>
      <c r="K47" s="88">
        <f t="shared" si="1"/>
        <v>1</v>
      </c>
    </row>
    <row r="48" spans="2:11" x14ac:dyDescent="0.25">
      <c r="B48" s="3" t="s">
        <v>31</v>
      </c>
      <c r="C48" s="3" t="s">
        <v>94</v>
      </c>
      <c r="D48" s="3" t="s">
        <v>372</v>
      </c>
      <c r="E48" s="3" t="s">
        <v>872</v>
      </c>
      <c r="F48" s="16">
        <v>1</v>
      </c>
      <c r="G48" s="2">
        <v>1</v>
      </c>
      <c r="H48" s="4"/>
      <c r="I48" s="42"/>
      <c r="J48" s="78">
        <f t="shared" si="0"/>
        <v>1</v>
      </c>
      <c r="K48" s="88">
        <f t="shared" si="1"/>
        <v>0</v>
      </c>
    </row>
    <row r="49" spans="2:11" x14ac:dyDescent="0.25">
      <c r="B49" s="3" t="s">
        <v>31</v>
      </c>
      <c r="C49" s="3" t="s">
        <v>94</v>
      </c>
      <c r="D49" s="3" t="s">
        <v>372</v>
      </c>
      <c r="E49" s="3" t="s">
        <v>913</v>
      </c>
      <c r="F49" s="16">
        <v>1</v>
      </c>
      <c r="G49" s="2">
        <v>0</v>
      </c>
      <c r="H49" s="4"/>
      <c r="I49" s="42"/>
      <c r="J49" s="78">
        <f t="shared" si="0"/>
        <v>0</v>
      </c>
      <c r="K49" s="88">
        <f t="shared" si="1"/>
        <v>1</v>
      </c>
    </row>
    <row r="50" spans="2:11" x14ac:dyDescent="0.25">
      <c r="B50" s="3" t="s">
        <v>31</v>
      </c>
      <c r="C50" s="3" t="s">
        <v>94</v>
      </c>
      <c r="D50" s="3" t="s">
        <v>372</v>
      </c>
      <c r="E50" s="3" t="s">
        <v>873</v>
      </c>
      <c r="F50" s="16">
        <v>1</v>
      </c>
      <c r="G50" s="2">
        <v>1</v>
      </c>
      <c r="H50" s="4"/>
      <c r="I50" s="42"/>
      <c r="J50" s="78">
        <f t="shared" si="0"/>
        <v>1</v>
      </c>
      <c r="K50" s="88">
        <f t="shared" si="1"/>
        <v>0</v>
      </c>
    </row>
    <row r="51" spans="2:11" x14ac:dyDescent="0.25">
      <c r="B51" s="3" t="s">
        <v>31</v>
      </c>
      <c r="C51" s="3" t="s">
        <v>94</v>
      </c>
      <c r="D51" s="3" t="s">
        <v>372</v>
      </c>
      <c r="E51" s="3" t="s">
        <v>914</v>
      </c>
      <c r="F51" s="16">
        <v>1</v>
      </c>
      <c r="G51" s="2">
        <v>0</v>
      </c>
      <c r="H51" s="4"/>
      <c r="I51" s="42"/>
      <c r="J51" s="78">
        <f t="shared" si="0"/>
        <v>0</v>
      </c>
      <c r="K51" s="88">
        <f t="shared" si="1"/>
        <v>1</v>
      </c>
    </row>
    <row r="52" spans="2:11" x14ac:dyDescent="0.25">
      <c r="B52" s="3" t="s">
        <v>31</v>
      </c>
      <c r="C52" s="3" t="s">
        <v>94</v>
      </c>
      <c r="D52" s="3" t="s">
        <v>372</v>
      </c>
      <c r="E52" s="3" t="s">
        <v>915</v>
      </c>
      <c r="F52" s="16">
        <v>1</v>
      </c>
      <c r="G52" s="2">
        <v>0</v>
      </c>
      <c r="H52" s="4"/>
      <c r="I52" s="42"/>
      <c r="J52" s="78">
        <f t="shared" si="0"/>
        <v>0</v>
      </c>
      <c r="K52" s="88">
        <f t="shared" si="1"/>
        <v>1</v>
      </c>
    </row>
    <row r="53" spans="2:11" x14ac:dyDescent="0.25">
      <c r="B53" s="3" t="s">
        <v>31</v>
      </c>
      <c r="C53" s="3" t="s">
        <v>94</v>
      </c>
      <c r="D53" s="3" t="s">
        <v>372</v>
      </c>
      <c r="E53" s="3" t="s">
        <v>916</v>
      </c>
      <c r="F53" s="16">
        <v>1</v>
      </c>
      <c r="G53" s="2">
        <v>0</v>
      </c>
      <c r="H53" s="4"/>
      <c r="I53" s="42"/>
      <c r="J53" s="78">
        <f t="shared" si="0"/>
        <v>0</v>
      </c>
      <c r="K53" s="88">
        <f t="shared" si="1"/>
        <v>1</v>
      </c>
    </row>
    <row r="54" spans="2:11" x14ac:dyDescent="0.25">
      <c r="B54" s="3" t="s">
        <v>31</v>
      </c>
      <c r="C54" s="3" t="s">
        <v>94</v>
      </c>
      <c r="D54" s="3" t="s">
        <v>372</v>
      </c>
      <c r="E54" s="3" t="s">
        <v>871</v>
      </c>
      <c r="F54" s="16">
        <v>1</v>
      </c>
      <c r="G54" s="2">
        <v>1</v>
      </c>
      <c r="H54" s="4"/>
      <c r="I54" s="42"/>
      <c r="J54" s="78">
        <f t="shared" si="0"/>
        <v>1</v>
      </c>
      <c r="K54" s="88">
        <f t="shared" si="1"/>
        <v>0</v>
      </c>
    </row>
    <row r="55" spans="2:11" x14ac:dyDescent="0.25">
      <c r="B55" s="3" t="s">
        <v>31</v>
      </c>
      <c r="C55" s="3" t="s">
        <v>94</v>
      </c>
      <c r="D55" s="3" t="s">
        <v>372</v>
      </c>
      <c r="E55" s="3" t="s">
        <v>917</v>
      </c>
      <c r="F55" s="16">
        <v>1</v>
      </c>
      <c r="G55" s="2">
        <v>0</v>
      </c>
      <c r="H55" s="4"/>
      <c r="I55" s="42"/>
      <c r="J55" s="78">
        <f t="shared" si="0"/>
        <v>0</v>
      </c>
      <c r="K55" s="88">
        <f t="shared" si="1"/>
        <v>1</v>
      </c>
    </row>
    <row r="56" spans="2:11" x14ac:dyDescent="0.25">
      <c r="B56" s="3" t="s">
        <v>31</v>
      </c>
      <c r="C56" s="3" t="s">
        <v>94</v>
      </c>
      <c r="D56" s="3" t="s">
        <v>372</v>
      </c>
      <c r="E56" s="3" t="s">
        <v>918</v>
      </c>
      <c r="F56" s="16">
        <v>1</v>
      </c>
      <c r="G56" s="2">
        <v>0</v>
      </c>
      <c r="H56" s="4"/>
      <c r="I56" s="42"/>
      <c r="J56" s="78">
        <f t="shared" si="0"/>
        <v>0</v>
      </c>
      <c r="K56" s="88">
        <f t="shared" si="1"/>
        <v>1</v>
      </c>
    </row>
    <row r="57" spans="2:11" x14ac:dyDescent="0.25">
      <c r="B57" s="3" t="s">
        <v>31</v>
      </c>
      <c r="C57" s="3" t="s">
        <v>95</v>
      </c>
      <c r="D57" s="3" t="s">
        <v>874</v>
      </c>
      <c r="E57" s="3" t="s">
        <v>875</v>
      </c>
      <c r="F57" s="16">
        <v>1</v>
      </c>
      <c r="G57" s="2">
        <v>1</v>
      </c>
      <c r="H57" s="4"/>
      <c r="I57" s="42"/>
      <c r="J57" s="78">
        <f t="shared" ref="J57:J84" si="2">SUM(G57:I57)</f>
        <v>1</v>
      </c>
      <c r="K57" s="88">
        <f t="shared" si="1"/>
        <v>0</v>
      </c>
    </row>
    <row r="58" spans="2:11" x14ac:dyDescent="0.25">
      <c r="B58" s="3" t="s">
        <v>31</v>
      </c>
      <c r="C58" s="3" t="s">
        <v>91</v>
      </c>
      <c r="D58" s="3" t="s">
        <v>919</v>
      </c>
      <c r="E58" s="3" t="s">
        <v>920</v>
      </c>
      <c r="F58" s="16">
        <v>1</v>
      </c>
      <c r="G58" s="2">
        <v>0</v>
      </c>
      <c r="H58" s="4"/>
      <c r="I58" s="42"/>
      <c r="J58" s="78">
        <f t="shared" si="2"/>
        <v>0</v>
      </c>
      <c r="K58" s="88">
        <f t="shared" si="1"/>
        <v>1</v>
      </c>
    </row>
    <row r="59" spans="2:11" x14ac:dyDescent="0.25">
      <c r="B59" s="3" t="s">
        <v>31</v>
      </c>
      <c r="C59" s="3" t="s">
        <v>96</v>
      </c>
      <c r="D59" s="3" t="s">
        <v>386</v>
      </c>
      <c r="E59" s="3" t="s">
        <v>876</v>
      </c>
      <c r="F59" s="16">
        <v>1</v>
      </c>
      <c r="G59" s="2">
        <v>1</v>
      </c>
      <c r="H59" s="4"/>
      <c r="I59" s="42"/>
      <c r="J59" s="78">
        <f t="shared" si="2"/>
        <v>1</v>
      </c>
      <c r="K59" s="88">
        <f t="shared" si="1"/>
        <v>0</v>
      </c>
    </row>
    <row r="60" spans="2:11" x14ac:dyDescent="0.25">
      <c r="B60" s="3" t="s">
        <v>31</v>
      </c>
      <c r="C60" s="3" t="s">
        <v>96</v>
      </c>
      <c r="D60" s="3" t="s">
        <v>386</v>
      </c>
      <c r="E60" s="3" t="s">
        <v>877</v>
      </c>
      <c r="F60" s="16">
        <v>1</v>
      </c>
      <c r="G60" s="2">
        <v>1</v>
      </c>
      <c r="H60" s="4"/>
      <c r="I60" s="42"/>
      <c r="J60" s="78">
        <f t="shared" si="2"/>
        <v>1</v>
      </c>
      <c r="K60" s="88">
        <f t="shared" si="1"/>
        <v>0</v>
      </c>
    </row>
    <row r="61" spans="2:11" x14ac:dyDescent="0.25">
      <c r="B61" s="3" t="s">
        <v>31</v>
      </c>
      <c r="C61" s="3" t="s">
        <v>96</v>
      </c>
      <c r="D61" s="3" t="s">
        <v>386</v>
      </c>
      <c r="E61" s="3" t="s">
        <v>921</v>
      </c>
      <c r="F61" s="16">
        <v>1</v>
      </c>
      <c r="G61" s="2">
        <v>0</v>
      </c>
      <c r="H61" s="4"/>
      <c r="I61" s="42"/>
      <c r="J61" s="78">
        <f t="shared" si="2"/>
        <v>0</v>
      </c>
      <c r="K61" s="88">
        <f t="shared" si="1"/>
        <v>1</v>
      </c>
    </row>
    <row r="62" spans="2:11" x14ac:dyDescent="0.25">
      <c r="B62" s="3" t="s">
        <v>31</v>
      </c>
      <c r="C62" s="3" t="s">
        <v>96</v>
      </c>
      <c r="D62" s="3" t="s">
        <v>386</v>
      </c>
      <c r="E62" s="3" t="s">
        <v>878</v>
      </c>
      <c r="F62" s="16">
        <v>1</v>
      </c>
      <c r="G62" s="2">
        <v>1</v>
      </c>
      <c r="H62" s="4"/>
      <c r="I62" s="42"/>
      <c r="J62" s="78">
        <f t="shared" si="2"/>
        <v>1</v>
      </c>
      <c r="K62" s="88">
        <f t="shared" si="1"/>
        <v>0</v>
      </c>
    </row>
    <row r="63" spans="2:11" x14ac:dyDescent="0.25">
      <c r="B63" s="3" t="s">
        <v>31</v>
      </c>
      <c r="C63" s="3" t="s">
        <v>273</v>
      </c>
      <c r="D63" s="3" t="s">
        <v>340</v>
      </c>
      <c r="E63" s="3" t="s">
        <v>879</v>
      </c>
      <c r="F63" s="16">
        <v>1</v>
      </c>
      <c r="G63" s="2">
        <v>1</v>
      </c>
      <c r="H63" s="4"/>
      <c r="I63" s="42"/>
      <c r="J63" s="78">
        <f t="shared" si="2"/>
        <v>1</v>
      </c>
      <c r="K63" s="88">
        <f t="shared" si="1"/>
        <v>0</v>
      </c>
    </row>
    <row r="64" spans="2:11" x14ac:dyDescent="0.25">
      <c r="B64" s="3" t="s">
        <v>31</v>
      </c>
      <c r="C64" s="3" t="s">
        <v>274</v>
      </c>
      <c r="D64" s="3" t="s">
        <v>880</v>
      </c>
      <c r="E64" s="3" t="s">
        <v>881</v>
      </c>
      <c r="F64" s="16">
        <v>1</v>
      </c>
      <c r="G64" s="2">
        <v>1</v>
      </c>
      <c r="H64" s="4"/>
      <c r="I64" s="42"/>
      <c r="J64" s="78">
        <f t="shared" si="2"/>
        <v>1</v>
      </c>
      <c r="K64" s="88">
        <f t="shared" si="1"/>
        <v>0</v>
      </c>
    </row>
    <row r="65" spans="2:11" x14ac:dyDescent="0.25">
      <c r="B65" s="3" t="s">
        <v>31</v>
      </c>
      <c r="C65" s="3" t="s">
        <v>250</v>
      </c>
      <c r="D65" s="3" t="s">
        <v>882</v>
      </c>
      <c r="E65" s="3" t="s">
        <v>883</v>
      </c>
      <c r="F65" s="16">
        <v>1</v>
      </c>
      <c r="G65" s="2">
        <v>1</v>
      </c>
      <c r="H65" s="4"/>
      <c r="I65" s="42"/>
      <c r="J65" s="78">
        <f t="shared" si="2"/>
        <v>1</v>
      </c>
      <c r="K65" s="88">
        <f t="shared" si="1"/>
        <v>0</v>
      </c>
    </row>
    <row r="66" spans="2:11" x14ac:dyDescent="0.25">
      <c r="B66" s="3" t="s">
        <v>31</v>
      </c>
      <c r="C66" s="3" t="s">
        <v>275</v>
      </c>
      <c r="D66" s="3" t="s">
        <v>343</v>
      </c>
      <c r="E66" s="3" t="s">
        <v>884</v>
      </c>
      <c r="F66" s="16">
        <v>1</v>
      </c>
      <c r="G66" s="2">
        <v>1</v>
      </c>
      <c r="H66" s="4"/>
      <c r="I66" s="42"/>
      <c r="J66" s="78">
        <f t="shared" si="2"/>
        <v>1</v>
      </c>
      <c r="K66" s="88">
        <f t="shared" si="1"/>
        <v>0</v>
      </c>
    </row>
    <row r="67" spans="2:11" x14ac:dyDescent="0.25">
      <c r="B67" s="3" t="s">
        <v>31</v>
      </c>
      <c r="C67" s="3" t="s">
        <v>276</v>
      </c>
      <c r="D67" s="3" t="s">
        <v>415</v>
      </c>
      <c r="E67" s="3" t="s">
        <v>922</v>
      </c>
      <c r="F67" s="16">
        <v>1</v>
      </c>
      <c r="G67" s="2">
        <v>0</v>
      </c>
      <c r="H67" s="4"/>
      <c r="I67" s="42"/>
      <c r="J67" s="78">
        <f t="shared" si="2"/>
        <v>0</v>
      </c>
      <c r="K67" s="88">
        <f t="shared" ref="K67:K84" si="3">(SUM(F67:F67)-J67)</f>
        <v>1</v>
      </c>
    </row>
    <row r="68" spans="2:11" x14ac:dyDescent="0.25">
      <c r="B68" s="3" t="s">
        <v>31</v>
      </c>
      <c r="C68" s="3" t="s">
        <v>276</v>
      </c>
      <c r="D68" s="3" t="s">
        <v>415</v>
      </c>
      <c r="E68" s="3" t="s">
        <v>923</v>
      </c>
      <c r="F68" s="16">
        <v>1</v>
      </c>
      <c r="G68" s="2">
        <v>0</v>
      </c>
      <c r="H68" s="4"/>
      <c r="I68" s="42"/>
      <c r="J68" s="78">
        <f t="shared" si="2"/>
        <v>0</v>
      </c>
      <c r="K68" s="88">
        <f t="shared" si="3"/>
        <v>1</v>
      </c>
    </row>
    <row r="69" spans="2:11" x14ac:dyDescent="0.25">
      <c r="B69" s="3" t="s">
        <v>31</v>
      </c>
      <c r="C69" s="3" t="s">
        <v>276</v>
      </c>
      <c r="D69" s="3" t="s">
        <v>415</v>
      </c>
      <c r="E69" s="3" t="s">
        <v>924</v>
      </c>
      <c r="F69" s="16">
        <v>1</v>
      </c>
      <c r="G69" s="2">
        <v>0</v>
      </c>
      <c r="H69" s="4"/>
      <c r="I69" s="42"/>
      <c r="J69" s="78">
        <f t="shared" si="2"/>
        <v>0</v>
      </c>
      <c r="K69" s="88">
        <f t="shared" si="3"/>
        <v>1</v>
      </c>
    </row>
    <row r="70" spans="2:11" x14ac:dyDescent="0.25">
      <c r="B70" s="3" t="s">
        <v>31</v>
      </c>
      <c r="C70" s="3" t="s">
        <v>276</v>
      </c>
      <c r="D70" s="3" t="s">
        <v>415</v>
      </c>
      <c r="E70" s="3" t="s">
        <v>925</v>
      </c>
      <c r="F70" s="16">
        <v>1</v>
      </c>
      <c r="G70" s="2">
        <v>0</v>
      </c>
      <c r="H70" s="4"/>
      <c r="I70" s="42"/>
      <c r="J70" s="78">
        <f t="shared" si="2"/>
        <v>0</v>
      </c>
      <c r="K70" s="88">
        <f t="shared" si="3"/>
        <v>1</v>
      </c>
    </row>
    <row r="71" spans="2:11" x14ac:dyDescent="0.25">
      <c r="B71" s="3" t="s">
        <v>31</v>
      </c>
      <c r="C71" s="3" t="s">
        <v>276</v>
      </c>
      <c r="D71" s="3" t="s">
        <v>415</v>
      </c>
      <c r="E71" s="3" t="s">
        <v>926</v>
      </c>
      <c r="F71" s="16">
        <v>1</v>
      </c>
      <c r="G71" s="2">
        <v>0</v>
      </c>
      <c r="H71" s="4"/>
      <c r="I71" s="42"/>
      <c r="J71" s="78">
        <f t="shared" si="2"/>
        <v>0</v>
      </c>
      <c r="K71" s="88">
        <f t="shared" si="3"/>
        <v>1</v>
      </c>
    </row>
    <row r="72" spans="2:11" x14ac:dyDescent="0.25">
      <c r="B72" s="3" t="s">
        <v>31</v>
      </c>
      <c r="C72" s="3" t="s">
        <v>276</v>
      </c>
      <c r="D72" s="3" t="s">
        <v>415</v>
      </c>
      <c r="E72" s="3" t="s">
        <v>927</v>
      </c>
      <c r="F72" s="16">
        <v>1</v>
      </c>
      <c r="G72" s="2">
        <v>0</v>
      </c>
      <c r="H72" s="4"/>
      <c r="I72" s="42"/>
      <c r="J72" s="78">
        <f t="shared" si="2"/>
        <v>0</v>
      </c>
      <c r="K72" s="88">
        <f t="shared" si="3"/>
        <v>1</v>
      </c>
    </row>
    <row r="73" spans="2:11" x14ac:dyDescent="0.25">
      <c r="B73" s="3" t="s">
        <v>31</v>
      </c>
      <c r="C73" s="3" t="s">
        <v>276</v>
      </c>
      <c r="D73" s="3" t="s">
        <v>415</v>
      </c>
      <c r="E73" s="3" t="s">
        <v>928</v>
      </c>
      <c r="F73" s="16">
        <v>1</v>
      </c>
      <c r="G73" s="2">
        <v>0</v>
      </c>
      <c r="H73" s="4"/>
      <c r="I73" s="42"/>
      <c r="J73" s="78">
        <f t="shared" si="2"/>
        <v>0</v>
      </c>
      <c r="K73" s="88">
        <f t="shared" si="3"/>
        <v>1</v>
      </c>
    </row>
    <row r="74" spans="2:11" x14ac:dyDescent="0.25">
      <c r="B74" s="3" t="s">
        <v>31</v>
      </c>
      <c r="C74" s="3" t="s">
        <v>276</v>
      </c>
      <c r="D74" s="3" t="s">
        <v>415</v>
      </c>
      <c r="E74" s="3" t="s">
        <v>929</v>
      </c>
      <c r="F74" s="16">
        <v>1</v>
      </c>
      <c r="G74" s="2">
        <v>0</v>
      </c>
      <c r="H74" s="4"/>
      <c r="I74" s="42"/>
      <c r="J74" s="78">
        <f t="shared" si="2"/>
        <v>0</v>
      </c>
      <c r="K74" s="88">
        <f t="shared" si="3"/>
        <v>1</v>
      </c>
    </row>
    <row r="75" spans="2:11" x14ac:dyDescent="0.25">
      <c r="B75" s="3" t="s">
        <v>31</v>
      </c>
      <c r="C75" s="3" t="s">
        <v>276</v>
      </c>
      <c r="D75" s="3" t="s">
        <v>415</v>
      </c>
      <c r="E75" s="3" t="s">
        <v>930</v>
      </c>
      <c r="F75" s="16">
        <v>1</v>
      </c>
      <c r="G75" s="2">
        <v>0</v>
      </c>
      <c r="H75" s="4"/>
      <c r="I75" s="42"/>
      <c r="J75" s="78">
        <f t="shared" si="2"/>
        <v>0</v>
      </c>
      <c r="K75" s="88">
        <f t="shared" si="3"/>
        <v>1</v>
      </c>
    </row>
    <row r="76" spans="2:11" x14ac:dyDescent="0.25">
      <c r="B76" s="3" t="s">
        <v>31</v>
      </c>
      <c r="C76" s="3" t="s">
        <v>276</v>
      </c>
      <c r="D76" s="3" t="s">
        <v>415</v>
      </c>
      <c r="E76" s="3" t="s">
        <v>931</v>
      </c>
      <c r="F76" s="16">
        <v>1</v>
      </c>
      <c r="G76" s="2">
        <v>0</v>
      </c>
      <c r="H76" s="4"/>
      <c r="I76" s="42"/>
      <c r="J76" s="78">
        <f t="shared" si="2"/>
        <v>0</v>
      </c>
      <c r="K76" s="88">
        <f t="shared" si="3"/>
        <v>1</v>
      </c>
    </row>
    <row r="77" spans="2:11" x14ac:dyDescent="0.25">
      <c r="B77" s="3" t="s">
        <v>31</v>
      </c>
      <c r="C77" s="3" t="s">
        <v>276</v>
      </c>
      <c r="D77" s="3" t="s">
        <v>415</v>
      </c>
      <c r="E77" s="3" t="s">
        <v>932</v>
      </c>
      <c r="F77" s="16">
        <v>1</v>
      </c>
      <c r="G77" s="2">
        <v>0</v>
      </c>
      <c r="H77" s="4"/>
      <c r="I77" s="42"/>
      <c r="J77" s="78">
        <f t="shared" si="2"/>
        <v>0</v>
      </c>
      <c r="K77" s="88">
        <f t="shared" si="3"/>
        <v>1</v>
      </c>
    </row>
    <row r="78" spans="2:11" x14ac:dyDescent="0.25">
      <c r="B78" s="3" t="s">
        <v>31</v>
      </c>
      <c r="C78" s="3" t="s">
        <v>276</v>
      </c>
      <c r="D78" s="3" t="s">
        <v>415</v>
      </c>
      <c r="E78" s="3" t="s">
        <v>933</v>
      </c>
      <c r="F78" s="16">
        <v>1</v>
      </c>
      <c r="G78" s="2">
        <v>0</v>
      </c>
      <c r="H78" s="4"/>
      <c r="I78" s="42"/>
      <c r="J78" s="78">
        <f t="shared" si="2"/>
        <v>0</v>
      </c>
      <c r="K78" s="88">
        <f t="shared" si="3"/>
        <v>1</v>
      </c>
    </row>
    <row r="79" spans="2:11" x14ac:dyDescent="0.25">
      <c r="B79" s="3" t="s">
        <v>31</v>
      </c>
      <c r="C79" s="3" t="s">
        <v>276</v>
      </c>
      <c r="D79" s="3" t="s">
        <v>415</v>
      </c>
      <c r="E79" s="3" t="s">
        <v>934</v>
      </c>
      <c r="F79" s="16">
        <v>1</v>
      </c>
      <c r="G79" s="2">
        <v>0</v>
      </c>
      <c r="H79" s="4"/>
      <c r="I79" s="42"/>
      <c r="J79" s="78">
        <f t="shared" si="2"/>
        <v>0</v>
      </c>
      <c r="K79" s="88">
        <f t="shared" si="3"/>
        <v>1</v>
      </c>
    </row>
    <row r="80" spans="2:11" x14ac:dyDescent="0.25">
      <c r="B80" s="3" t="s">
        <v>31</v>
      </c>
      <c r="C80" s="3" t="s">
        <v>276</v>
      </c>
      <c r="D80" s="3" t="s">
        <v>415</v>
      </c>
      <c r="E80" s="3" t="s">
        <v>935</v>
      </c>
      <c r="F80" s="16">
        <v>1</v>
      </c>
      <c r="G80" s="2">
        <v>0</v>
      </c>
      <c r="H80" s="4"/>
      <c r="I80" s="42"/>
      <c r="J80" s="78">
        <f t="shared" si="2"/>
        <v>0</v>
      </c>
      <c r="K80" s="88">
        <f t="shared" si="3"/>
        <v>1</v>
      </c>
    </row>
    <row r="81" spans="2:11" x14ac:dyDescent="0.25">
      <c r="B81" s="3" t="s">
        <v>31</v>
      </c>
      <c r="C81" s="3" t="s">
        <v>276</v>
      </c>
      <c r="D81" s="3" t="s">
        <v>415</v>
      </c>
      <c r="E81" s="3" t="s">
        <v>885</v>
      </c>
      <c r="F81" s="16">
        <v>1</v>
      </c>
      <c r="G81" s="2">
        <v>1</v>
      </c>
      <c r="H81" s="4"/>
      <c r="I81" s="42"/>
      <c r="J81" s="78">
        <f t="shared" si="2"/>
        <v>1</v>
      </c>
      <c r="K81" s="88">
        <f t="shared" si="3"/>
        <v>0</v>
      </c>
    </row>
    <row r="82" spans="2:11" x14ac:dyDescent="0.25">
      <c r="B82" s="3" t="s">
        <v>31</v>
      </c>
      <c r="C82" s="3" t="s">
        <v>97</v>
      </c>
      <c r="D82" s="3" t="s">
        <v>420</v>
      </c>
      <c r="E82" s="3" t="s">
        <v>936</v>
      </c>
      <c r="F82" s="16">
        <v>1</v>
      </c>
      <c r="G82" s="2">
        <v>0</v>
      </c>
      <c r="H82" s="4"/>
      <c r="I82" s="42"/>
      <c r="J82" s="78">
        <f t="shared" si="2"/>
        <v>0</v>
      </c>
      <c r="K82" s="88">
        <f t="shared" si="3"/>
        <v>1</v>
      </c>
    </row>
    <row r="83" spans="2:11" x14ac:dyDescent="0.25">
      <c r="B83" s="3" t="s">
        <v>31</v>
      </c>
      <c r="C83" s="3" t="s">
        <v>264</v>
      </c>
      <c r="D83" s="3" t="s">
        <v>886</v>
      </c>
      <c r="E83" s="3" t="s">
        <v>887</v>
      </c>
      <c r="F83" s="16">
        <v>1</v>
      </c>
      <c r="G83" s="2">
        <v>1</v>
      </c>
      <c r="H83" s="4"/>
      <c r="I83" s="42"/>
      <c r="J83" s="78">
        <f t="shared" si="2"/>
        <v>1</v>
      </c>
      <c r="K83" s="88">
        <f t="shared" si="3"/>
        <v>0</v>
      </c>
    </row>
    <row r="84" spans="2:11" x14ac:dyDescent="0.25">
      <c r="B84" s="3" t="s">
        <v>31</v>
      </c>
      <c r="C84" s="3" t="s">
        <v>277</v>
      </c>
      <c r="D84" s="3" t="s">
        <v>937</v>
      </c>
      <c r="E84" s="3" t="s">
        <v>938</v>
      </c>
      <c r="F84" s="16">
        <v>1</v>
      </c>
      <c r="G84" s="2">
        <v>0</v>
      </c>
      <c r="H84" s="4"/>
      <c r="I84" s="42"/>
      <c r="J84" s="78">
        <f t="shared" si="2"/>
        <v>0</v>
      </c>
      <c r="K84" s="88">
        <f t="shared" si="3"/>
        <v>1</v>
      </c>
    </row>
  </sheetData>
  <autoFilter ref="B8:K84"/>
  <mergeCells count="7">
    <mergeCell ref="G1:H1"/>
    <mergeCell ref="G4:K4"/>
    <mergeCell ref="G5:G6"/>
    <mergeCell ref="H5:H6"/>
    <mergeCell ref="I5:I6"/>
    <mergeCell ref="J5:J6"/>
    <mergeCell ref="K5:K6"/>
  </mergeCells>
  <hyperlinks>
    <hyperlink ref="G1:H1" location="MENU!A1" display="Voltar ao Menu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B1:K28"/>
  <sheetViews>
    <sheetView showGridLines="0" tabSelected="1" workbookViewId="0">
      <selection activeCell="C30" sqref="C30"/>
    </sheetView>
  </sheetViews>
  <sheetFormatPr defaultRowHeight="15" x14ac:dyDescent="0.25"/>
  <cols>
    <col min="2" max="3" width="11.42578125" style="3" customWidth="1"/>
    <col min="4" max="4" width="30" style="3" customWidth="1"/>
    <col min="5" max="5" width="11.5703125" style="3" customWidth="1"/>
    <col min="6" max="6" width="11.42578125" style="3" bestFit="1" customWidth="1"/>
    <col min="7" max="9" width="24.42578125" customWidth="1"/>
    <col min="10" max="11" width="16" style="1" customWidth="1"/>
  </cols>
  <sheetData>
    <row r="1" spans="2:11" x14ac:dyDescent="0.25">
      <c r="G1" s="164" t="s">
        <v>976</v>
      </c>
      <c r="H1" s="164"/>
    </row>
    <row r="2" spans="2:11" ht="15.75" x14ac:dyDescent="0.25">
      <c r="B2" s="8" t="s">
        <v>444</v>
      </c>
      <c r="C2" s="8"/>
      <c r="D2"/>
      <c r="E2"/>
      <c r="F2"/>
      <c r="G2" s="61"/>
      <c r="H2" s="7"/>
      <c r="I2" s="7"/>
      <c r="J2" s="74"/>
    </row>
    <row r="3" spans="2:11" ht="15.75" thickBot="1" x14ac:dyDescent="0.3">
      <c r="D3" s="1"/>
      <c r="E3" s="1"/>
      <c r="F3" s="1"/>
    </row>
    <row r="4" spans="2:11" x14ac:dyDescent="0.25">
      <c r="B4" s="29" t="s">
        <v>326</v>
      </c>
      <c r="C4" s="6"/>
      <c r="D4" s="26"/>
      <c r="E4" s="56"/>
      <c r="F4" s="26" t="s">
        <v>129</v>
      </c>
      <c r="G4" s="166" t="s">
        <v>324</v>
      </c>
      <c r="H4" s="167"/>
      <c r="I4" s="167"/>
      <c r="J4" s="167"/>
      <c r="K4" s="168"/>
    </row>
    <row r="5" spans="2:11" x14ac:dyDescent="0.25">
      <c r="B5" s="30" t="s">
        <v>959</v>
      </c>
      <c r="C5" s="14"/>
      <c r="F5" s="54">
        <f>SUM(F9:F28)</f>
        <v>20</v>
      </c>
      <c r="G5" s="38" t="s">
        <v>105</v>
      </c>
      <c r="H5" s="44"/>
      <c r="I5" s="44"/>
      <c r="J5" s="179">
        <f>SUBTOTAL(9,J9:J1048576)</f>
        <v>20</v>
      </c>
      <c r="K5" s="181">
        <f>SUBTOTAL(9,K9:K1048576)</f>
        <v>0</v>
      </c>
    </row>
    <row r="6" spans="2:11" ht="15.75" thickBot="1" x14ac:dyDescent="0.3">
      <c r="B6" s="30" t="s">
        <v>960</v>
      </c>
      <c r="C6" s="14"/>
      <c r="F6" s="80">
        <f>SUM(J9:J28)</f>
        <v>20</v>
      </c>
      <c r="G6" s="35">
        <f>SUBTOTAL(9,G9:G1048576)</f>
        <v>20</v>
      </c>
      <c r="H6" s="46">
        <f>SUBTOTAL(9,H9:H1048576)</f>
        <v>0</v>
      </c>
      <c r="I6" s="46">
        <f>SUBTOTAL(9,I9:I1048576)</f>
        <v>0</v>
      </c>
      <c r="J6" s="180"/>
      <c r="K6" s="182"/>
    </row>
    <row r="7" spans="2:11" ht="15.75" thickBot="1" x14ac:dyDescent="0.3">
      <c r="B7" s="22" t="s">
        <v>334</v>
      </c>
      <c r="C7" s="22"/>
      <c r="D7" s="20"/>
      <c r="E7" s="20"/>
      <c r="F7" s="81">
        <f>F6/F5</f>
        <v>1</v>
      </c>
      <c r="G7" s="43" t="s">
        <v>99</v>
      </c>
      <c r="H7" s="32" t="s">
        <v>100</v>
      </c>
      <c r="I7" s="32" t="s">
        <v>101</v>
      </c>
      <c r="J7" s="85" t="s">
        <v>88</v>
      </c>
      <c r="K7" s="86" t="s">
        <v>331</v>
      </c>
    </row>
    <row r="8" spans="2:11" ht="24.75" customHeight="1" thickBot="1" x14ac:dyDescent="0.3">
      <c r="B8" s="5" t="s">
        <v>0</v>
      </c>
      <c r="C8" s="5" t="s">
        <v>2</v>
      </c>
      <c r="D8" s="5" t="s">
        <v>1</v>
      </c>
      <c r="E8" s="5" t="s">
        <v>427</v>
      </c>
      <c r="F8" s="5" t="s">
        <v>127</v>
      </c>
      <c r="G8" s="12" t="s">
        <v>98</v>
      </c>
      <c r="H8" s="13" t="s">
        <v>102</v>
      </c>
      <c r="I8" s="13" t="s">
        <v>157</v>
      </c>
      <c r="J8" s="75" t="s">
        <v>330</v>
      </c>
      <c r="K8" s="33" t="s">
        <v>332</v>
      </c>
    </row>
    <row r="9" spans="2:11" x14ac:dyDescent="0.25">
      <c r="B9" s="63" t="s">
        <v>31</v>
      </c>
      <c r="C9" s="62" t="s">
        <v>941</v>
      </c>
      <c r="D9" s="62" t="s">
        <v>942</v>
      </c>
      <c r="E9" s="62" t="s">
        <v>430</v>
      </c>
      <c r="F9" s="17">
        <v>1</v>
      </c>
      <c r="G9" s="60">
        <v>1</v>
      </c>
      <c r="H9" s="59"/>
      <c r="I9" s="59"/>
      <c r="J9" s="94">
        <f t="shared" ref="J9:J12" si="0">SUM(G9:I9)</f>
        <v>1</v>
      </c>
      <c r="K9" s="79">
        <f t="shared" ref="K9:K12" si="1">(SUM(F9:F9)-J9)</f>
        <v>0</v>
      </c>
    </row>
    <row r="10" spans="2:11" x14ac:dyDescent="0.25">
      <c r="B10" s="63" t="s">
        <v>31</v>
      </c>
      <c r="C10" s="62" t="s">
        <v>282</v>
      </c>
      <c r="D10" s="62" t="s">
        <v>943</v>
      </c>
      <c r="E10" s="62" t="s">
        <v>430</v>
      </c>
      <c r="F10" s="17">
        <v>1</v>
      </c>
      <c r="G10" s="60">
        <v>1</v>
      </c>
      <c r="H10" s="59"/>
      <c r="I10" s="59"/>
      <c r="J10" s="94">
        <f t="shared" si="0"/>
        <v>1</v>
      </c>
      <c r="K10" s="79">
        <f t="shared" si="1"/>
        <v>0</v>
      </c>
    </row>
    <row r="11" spans="2:11" x14ac:dyDescent="0.25">
      <c r="B11" s="63" t="s">
        <v>31</v>
      </c>
      <c r="C11" s="62" t="s">
        <v>153</v>
      </c>
      <c r="D11" s="62" t="s">
        <v>35</v>
      </c>
      <c r="E11" s="62" t="s">
        <v>430</v>
      </c>
      <c r="F11" s="17">
        <v>1</v>
      </c>
      <c r="G11" s="60">
        <v>1</v>
      </c>
      <c r="H11" s="59"/>
      <c r="I11" s="59"/>
      <c r="J11" s="94">
        <f t="shared" si="0"/>
        <v>1</v>
      </c>
      <c r="K11" s="79">
        <f t="shared" si="1"/>
        <v>0</v>
      </c>
    </row>
    <row r="12" spans="2:11" x14ac:dyDescent="0.25">
      <c r="B12" s="63" t="s">
        <v>31</v>
      </c>
      <c r="C12" s="62" t="s">
        <v>286</v>
      </c>
      <c r="D12" s="62" t="s">
        <v>944</v>
      </c>
      <c r="E12" s="62" t="s">
        <v>430</v>
      </c>
      <c r="F12" s="17">
        <v>1</v>
      </c>
      <c r="G12" s="60">
        <v>1</v>
      </c>
      <c r="H12" s="59"/>
      <c r="I12" s="59"/>
      <c r="J12" s="94">
        <f t="shared" si="0"/>
        <v>1</v>
      </c>
      <c r="K12" s="79">
        <f t="shared" si="1"/>
        <v>0</v>
      </c>
    </row>
    <row r="13" spans="2:11" x14ac:dyDescent="0.25">
      <c r="B13" s="63" t="s">
        <v>31</v>
      </c>
      <c r="C13" s="62" t="s">
        <v>111</v>
      </c>
      <c r="D13" s="62" t="s">
        <v>45</v>
      </c>
      <c r="E13" s="62" t="s">
        <v>430</v>
      </c>
      <c r="F13" s="17">
        <v>1</v>
      </c>
      <c r="G13" s="60">
        <v>1</v>
      </c>
      <c r="H13" s="59"/>
      <c r="I13" s="59"/>
      <c r="J13" s="94">
        <f t="shared" ref="J13:J28" si="2">SUM(G13:I13)</f>
        <v>1</v>
      </c>
      <c r="K13" s="79">
        <f t="shared" ref="K13:K28" si="3">(SUM(F13:F13)-J13)</f>
        <v>0</v>
      </c>
    </row>
    <row r="14" spans="2:11" x14ac:dyDescent="0.25">
      <c r="B14" s="63" t="s">
        <v>31</v>
      </c>
      <c r="C14" s="62" t="s">
        <v>292</v>
      </c>
      <c r="D14" s="62" t="s">
        <v>945</v>
      </c>
      <c r="E14" s="62" t="s">
        <v>430</v>
      </c>
      <c r="F14" s="17">
        <v>1</v>
      </c>
      <c r="G14" s="60">
        <v>1</v>
      </c>
      <c r="H14" s="59"/>
      <c r="I14" s="59"/>
      <c r="J14" s="94">
        <f t="shared" si="2"/>
        <v>1</v>
      </c>
      <c r="K14" s="79">
        <f t="shared" si="3"/>
        <v>0</v>
      </c>
    </row>
    <row r="15" spans="2:11" x14ac:dyDescent="0.25">
      <c r="B15" s="63" t="s">
        <v>31</v>
      </c>
      <c r="C15" s="62" t="s">
        <v>114</v>
      </c>
      <c r="D15" s="62" t="s">
        <v>56</v>
      </c>
      <c r="E15" s="62" t="s">
        <v>430</v>
      </c>
      <c r="F15" s="17">
        <v>1</v>
      </c>
      <c r="G15" s="60">
        <v>1</v>
      </c>
      <c r="H15" s="59"/>
      <c r="I15" s="59"/>
      <c r="J15" s="94">
        <f t="shared" si="2"/>
        <v>1</v>
      </c>
      <c r="K15" s="79">
        <f t="shared" si="3"/>
        <v>0</v>
      </c>
    </row>
    <row r="16" spans="2:11" x14ac:dyDescent="0.25">
      <c r="B16" s="63" t="s">
        <v>31</v>
      </c>
      <c r="C16" s="62" t="s">
        <v>946</v>
      </c>
      <c r="D16" s="62" t="s">
        <v>947</v>
      </c>
      <c r="E16" s="62" t="s">
        <v>430</v>
      </c>
      <c r="F16" s="17">
        <v>1</v>
      </c>
      <c r="G16" s="60">
        <v>1</v>
      </c>
      <c r="H16" s="59"/>
      <c r="I16" s="59"/>
      <c r="J16" s="94">
        <f t="shared" si="2"/>
        <v>1</v>
      </c>
      <c r="K16" s="79">
        <f t="shared" si="3"/>
        <v>0</v>
      </c>
    </row>
    <row r="17" spans="2:11" x14ac:dyDescent="0.25">
      <c r="B17" s="63" t="s">
        <v>31</v>
      </c>
      <c r="C17" s="62" t="s">
        <v>197</v>
      </c>
      <c r="D17" s="62" t="s">
        <v>192</v>
      </c>
      <c r="E17" s="62" t="s">
        <v>430</v>
      </c>
      <c r="F17" s="17">
        <v>1</v>
      </c>
      <c r="G17" s="60">
        <v>1</v>
      </c>
      <c r="H17" s="59"/>
      <c r="I17" s="59"/>
      <c r="J17" s="94">
        <f t="shared" si="2"/>
        <v>1</v>
      </c>
      <c r="K17" s="79">
        <f t="shared" si="3"/>
        <v>0</v>
      </c>
    </row>
    <row r="18" spans="2:11" x14ac:dyDescent="0.25">
      <c r="B18" s="63" t="s">
        <v>31</v>
      </c>
      <c r="C18" s="62" t="s">
        <v>300</v>
      </c>
      <c r="D18" s="62" t="s">
        <v>948</v>
      </c>
      <c r="E18" s="62" t="s">
        <v>430</v>
      </c>
      <c r="F18" s="17">
        <v>1</v>
      </c>
      <c r="G18" s="60">
        <v>1</v>
      </c>
      <c r="H18" s="59"/>
      <c r="I18" s="59"/>
      <c r="J18" s="94">
        <f t="shared" si="2"/>
        <v>1</v>
      </c>
      <c r="K18" s="79">
        <f t="shared" si="3"/>
        <v>0</v>
      </c>
    </row>
    <row r="19" spans="2:11" x14ac:dyDescent="0.25">
      <c r="B19" s="63" t="s">
        <v>31</v>
      </c>
      <c r="C19" s="62" t="s">
        <v>180</v>
      </c>
      <c r="D19" s="62" t="s">
        <v>166</v>
      </c>
      <c r="E19" s="62" t="s">
        <v>430</v>
      </c>
      <c r="F19" s="17">
        <v>1</v>
      </c>
      <c r="G19" s="60">
        <v>1</v>
      </c>
      <c r="H19" s="59"/>
      <c r="I19" s="59"/>
      <c r="J19" s="94">
        <f t="shared" si="2"/>
        <v>1</v>
      </c>
      <c r="K19" s="79">
        <f t="shared" si="3"/>
        <v>0</v>
      </c>
    </row>
    <row r="20" spans="2:11" x14ac:dyDescent="0.25">
      <c r="B20" s="63" t="s">
        <v>31</v>
      </c>
      <c r="C20" s="62" t="s">
        <v>242</v>
      </c>
      <c r="D20" s="62" t="s">
        <v>243</v>
      </c>
      <c r="E20" s="62" t="s">
        <v>430</v>
      </c>
      <c r="F20" s="17">
        <v>1</v>
      </c>
      <c r="G20" s="60">
        <v>1</v>
      </c>
      <c r="H20" s="59"/>
      <c r="I20" s="59"/>
      <c r="J20" s="94">
        <f t="shared" si="2"/>
        <v>1</v>
      </c>
      <c r="K20" s="79">
        <f t="shared" si="3"/>
        <v>0</v>
      </c>
    </row>
    <row r="21" spans="2:11" x14ac:dyDescent="0.25">
      <c r="B21" s="63" t="s">
        <v>31</v>
      </c>
      <c r="C21" s="62" t="s">
        <v>274</v>
      </c>
      <c r="D21" s="62" t="s">
        <v>278</v>
      </c>
      <c r="E21" s="62" t="s">
        <v>430</v>
      </c>
      <c r="F21" s="17">
        <v>1</v>
      </c>
      <c r="G21" s="60">
        <v>1</v>
      </c>
      <c r="H21" s="59"/>
      <c r="I21" s="59"/>
      <c r="J21" s="94">
        <f t="shared" si="2"/>
        <v>1</v>
      </c>
      <c r="K21" s="79">
        <f t="shared" si="3"/>
        <v>0</v>
      </c>
    </row>
    <row r="22" spans="2:11" x14ac:dyDescent="0.25">
      <c r="B22" s="63" t="s">
        <v>31</v>
      </c>
      <c r="C22" s="62" t="s">
        <v>183</v>
      </c>
      <c r="D22" s="62" t="s">
        <v>18</v>
      </c>
      <c r="E22" s="62" t="s">
        <v>430</v>
      </c>
      <c r="F22" s="17">
        <v>1</v>
      </c>
      <c r="G22" s="60">
        <v>1</v>
      </c>
      <c r="H22" s="59"/>
      <c r="I22" s="59"/>
      <c r="J22" s="94">
        <f t="shared" si="2"/>
        <v>1</v>
      </c>
      <c r="K22" s="79">
        <f t="shared" si="3"/>
        <v>0</v>
      </c>
    </row>
    <row r="23" spans="2:11" x14ac:dyDescent="0.25">
      <c r="B23" s="63" t="s">
        <v>31</v>
      </c>
      <c r="C23" s="62" t="s">
        <v>949</v>
      </c>
      <c r="D23" s="62" t="s">
        <v>950</v>
      </c>
      <c r="E23" s="62" t="s">
        <v>430</v>
      </c>
      <c r="F23" s="17">
        <v>1</v>
      </c>
      <c r="G23" s="60">
        <v>1</v>
      </c>
      <c r="H23" s="59"/>
      <c r="I23" s="59"/>
      <c r="J23" s="94">
        <f t="shared" si="2"/>
        <v>1</v>
      </c>
      <c r="K23" s="79">
        <f t="shared" si="3"/>
        <v>0</v>
      </c>
    </row>
    <row r="24" spans="2:11" x14ac:dyDescent="0.25">
      <c r="B24" s="63" t="s">
        <v>31</v>
      </c>
      <c r="C24" s="62" t="s">
        <v>951</v>
      </c>
      <c r="D24" s="62" t="s">
        <v>952</v>
      </c>
      <c r="E24" s="62" t="s">
        <v>430</v>
      </c>
      <c r="F24" s="17">
        <v>1</v>
      </c>
      <c r="G24" s="60">
        <v>1</v>
      </c>
      <c r="H24" s="59"/>
      <c r="I24" s="59"/>
      <c r="J24" s="94">
        <f t="shared" si="2"/>
        <v>1</v>
      </c>
      <c r="K24" s="79">
        <f t="shared" si="3"/>
        <v>0</v>
      </c>
    </row>
    <row r="25" spans="2:11" x14ac:dyDescent="0.25">
      <c r="B25" s="63" t="s">
        <v>31</v>
      </c>
      <c r="C25" s="62" t="s">
        <v>953</v>
      </c>
      <c r="D25" s="62" t="s">
        <v>954</v>
      </c>
      <c r="E25" s="62" t="s">
        <v>430</v>
      </c>
      <c r="F25" s="17">
        <v>1</v>
      </c>
      <c r="G25" s="60">
        <v>1</v>
      </c>
      <c r="H25" s="59"/>
      <c r="I25" s="59"/>
      <c r="J25" s="94">
        <f t="shared" si="2"/>
        <v>1</v>
      </c>
      <c r="K25" s="79">
        <f t="shared" si="3"/>
        <v>0</v>
      </c>
    </row>
    <row r="26" spans="2:11" x14ac:dyDescent="0.25">
      <c r="B26" s="63" t="s">
        <v>31</v>
      </c>
      <c r="C26" s="62" t="s">
        <v>955</v>
      </c>
      <c r="D26" s="62" t="s">
        <v>956</v>
      </c>
      <c r="E26" s="62" t="s">
        <v>430</v>
      </c>
      <c r="F26" s="17">
        <v>1</v>
      </c>
      <c r="G26" s="60">
        <v>1</v>
      </c>
      <c r="H26" s="59"/>
      <c r="I26" s="59"/>
      <c r="J26" s="94">
        <f t="shared" si="2"/>
        <v>1</v>
      </c>
      <c r="K26" s="79">
        <f t="shared" si="3"/>
        <v>0</v>
      </c>
    </row>
    <row r="27" spans="2:11" x14ac:dyDescent="0.25">
      <c r="B27" s="63" t="s">
        <v>31</v>
      </c>
      <c r="C27" s="62" t="s">
        <v>310</v>
      </c>
      <c r="D27" s="62" t="s">
        <v>957</v>
      </c>
      <c r="E27" s="62" t="s">
        <v>430</v>
      </c>
      <c r="F27" s="17">
        <v>1</v>
      </c>
      <c r="G27" s="60">
        <v>1</v>
      </c>
      <c r="H27" s="59"/>
      <c r="I27" s="59"/>
      <c r="J27" s="94">
        <f t="shared" si="2"/>
        <v>1</v>
      </c>
      <c r="K27" s="79">
        <f t="shared" si="3"/>
        <v>0</v>
      </c>
    </row>
    <row r="28" spans="2:11" x14ac:dyDescent="0.25">
      <c r="B28" s="63" t="s">
        <v>31</v>
      </c>
      <c r="C28" s="62" t="s">
        <v>958</v>
      </c>
      <c r="D28" s="62" t="s">
        <v>28</v>
      </c>
      <c r="E28" s="62" t="s">
        <v>430</v>
      </c>
      <c r="F28" s="17">
        <v>1</v>
      </c>
      <c r="G28" s="60">
        <v>1</v>
      </c>
      <c r="H28" s="59"/>
      <c r="I28" s="59"/>
      <c r="J28" s="94">
        <f t="shared" si="2"/>
        <v>1</v>
      </c>
      <c r="K28" s="79">
        <f t="shared" si="3"/>
        <v>0</v>
      </c>
    </row>
  </sheetData>
  <autoFilter ref="B8:K28"/>
  <mergeCells count="4">
    <mergeCell ref="G1:H1"/>
    <mergeCell ref="G4:K4"/>
    <mergeCell ref="J5:J6"/>
    <mergeCell ref="K5:K6"/>
  </mergeCells>
  <hyperlinks>
    <hyperlink ref="G1:H1" location="MENU!A1" display="Voltar ao Menu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D386E6D10C974DBA0A4B7CBDE249E9" ma:contentTypeVersion="14" ma:contentTypeDescription="Create a new document." ma:contentTypeScope="" ma:versionID="470ce0b50e9a7907eefa17f8a86ec3a7">
  <xsd:schema xmlns:xsd="http://www.w3.org/2001/XMLSchema" xmlns:xs="http://www.w3.org/2001/XMLSchema" xmlns:p="http://schemas.microsoft.com/office/2006/metadata/properties" xmlns:ns3="e260fcea-3b66-49f4-a52f-5e8e6dfa6e02" xmlns:ns4="e68c25a2-c41f-48a3-a62c-a16b88cf1741" targetNamespace="http://schemas.microsoft.com/office/2006/metadata/properties" ma:root="true" ma:fieldsID="f372bc72edc7a6b9a814dcbc9a606837" ns3:_="" ns4:_="">
    <xsd:import namespace="e260fcea-3b66-49f4-a52f-5e8e6dfa6e02"/>
    <xsd:import namespace="e68c25a2-c41f-48a3-a62c-a16b88cf17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0fcea-3b66-49f4-a52f-5e8e6dfa6e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8c25a2-c41f-48a3-a62c-a16b88cf174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260fcea-3b66-49f4-a52f-5e8e6dfa6e02" xsi:nil="true"/>
  </documentManagement>
</p:properties>
</file>

<file path=customXml/itemProps1.xml><?xml version="1.0" encoding="utf-8"?>
<ds:datastoreItem xmlns:ds="http://schemas.openxmlformats.org/officeDocument/2006/customXml" ds:itemID="{964CC913-318C-443C-A7D2-E01408486B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60fcea-3b66-49f4-a52f-5e8e6dfa6e02"/>
    <ds:schemaRef ds:uri="e68c25a2-c41f-48a3-a62c-a16b88cf17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3283CA-3E4D-4EE4-A333-717FA79842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7C854C-B038-4655-8594-18966E9C3B1F}">
  <ds:schemaRefs>
    <ds:schemaRef ds:uri="http://purl.org/dc/elements/1.1/"/>
    <ds:schemaRef ds:uri="e68c25a2-c41f-48a3-a62c-a16b88cf1741"/>
    <ds:schemaRef ds:uri="http://www.w3.org/XML/1998/namespace"/>
    <ds:schemaRef ds:uri="http://schemas.microsoft.com/office/2006/documentManagement/types"/>
    <ds:schemaRef ds:uri="e260fcea-3b66-49f4-a52f-5e8e6dfa6e02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MENU</vt:lpstr>
      <vt:lpstr>Cobertura</vt:lpstr>
      <vt:lpstr>CRED_ACS</vt:lpstr>
      <vt:lpstr>CRED_ESF</vt:lpstr>
      <vt:lpstr>CRED_EAP</vt:lpstr>
      <vt:lpstr>CRED_ESB_40H</vt:lpstr>
      <vt:lpstr>CRED_ESB_DIF</vt:lpstr>
      <vt:lpstr>CRED_EAPP</vt:lpstr>
      <vt:lpstr>CRED_INFORMATIZA</vt:lpstr>
      <vt:lpstr>CRED_SNH</vt:lpstr>
      <vt:lpstr>CRED_LRPD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lariça</dc:creator>
  <cp:keywords/>
  <dc:description/>
  <cp:lastModifiedBy>Charleni Ines Scherer Schneiders</cp:lastModifiedBy>
  <cp:revision/>
  <dcterms:created xsi:type="dcterms:W3CDTF">2021-03-31T15:52:35Z</dcterms:created>
  <dcterms:modified xsi:type="dcterms:W3CDTF">2023-06-02T16:56:04Z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0x010100D4D386E6D10C974DBA0A4B7CBDE249E9</vt:lpwstr>
  </property>
</Properties>
</file>