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REA_GESTÃO DE POLÍTICAS DE SAÚDE\Oficina_Port 3712\"/>
    </mc:Choice>
  </mc:AlternateContent>
  <bookViews>
    <workbookView xWindow="0" yWindow="0" windowWidth="21570" windowHeight="8055" activeTab="1"/>
  </bookViews>
  <sheets>
    <sheet name="Instruções" sheetId="4" r:id="rId1"/>
    <sheet name="CA MAMA" sheetId="1" r:id="rId2"/>
    <sheet name="CA UTERO" sheetId="2" r:id="rId3"/>
  </sheets>
  <definedNames>
    <definedName name="OLE_LINK1" localSheetId="0">Instruções!$A$1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M21" i="1" l="1"/>
  <c r="F10" i="2"/>
  <c r="D10" i="2"/>
  <c r="B9" i="1" l="1"/>
  <c r="G21" i="1" s="1"/>
  <c r="O21" i="1" s="1"/>
  <c r="B12" i="1"/>
  <c r="H21" i="1" s="1"/>
  <c r="P21" i="1" s="1"/>
  <c r="H18" i="1" l="1"/>
  <c r="H19" i="1"/>
  <c r="H20" i="1"/>
  <c r="H17" i="1"/>
  <c r="G16" i="1"/>
  <c r="O16" i="1" s="1"/>
  <c r="G17" i="1"/>
  <c r="O17" i="1" s="1"/>
  <c r="G18" i="1"/>
  <c r="O18" i="1" s="1"/>
  <c r="G20" i="1"/>
  <c r="G19" i="1"/>
  <c r="B6" i="1"/>
  <c r="F21" i="1" l="1"/>
  <c r="F18" i="1"/>
  <c r="F20" i="1"/>
  <c r="F17" i="1"/>
  <c r="F19" i="1"/>
  <c r="B6" i="2"/>
  <c r="I21" i="1" l="1"/>
  <c r="Q21" i="1" s="1"/>
  <c r="N21" i="1"/>
  <c r="D11" i="2"/>
  <c r="F11" i="2" s="1"/>
  <c r="D14" i="2"/>
  <c r="F14" i="2" s="1"/>
  <c r="D17" i="2"/>
  <c r="F17" i="2" s="1"/>
  <c r="D12" i="2"/>
  <c r="F12" i="2" s="1"/>
  <c r="D15" i="2"/>
  <c r="F15" i="2" s="1"/>
  <c r="D18" i="2"/>
  <c r="F18" i="2" s="1"/>
  <c r="D13" i="2"/>
  <c r="F13" i="2" s="1"/>
  <c r="D16" i="2"/>
  <c r="F16" i="2" s="1"/>
  <c r="M20" i="1" l="1"/>
  <c r="M19" i="1"/>
  <c r="M18" i="1"/>
  <c r="M17" i="1"/>
  <c r="M16" i="1"/>
  <c r="P18" i="1" l="1"/>
  <c r="P20" i="1"/>
  <c r="N17" i="1"/>
  <c r="N19" i="1"/>
  <c r="N18" i="1"/>
  <c r="N20" i="1"/>
  <c r="N16" i="1"/>
  <c r="O20" i="1"/>
  <c r="H16" i="1"/>
  <c r="P16" i="1" s="1"/>
  <c r="O19" i="1"/>
  <c r="P17" i="1"/>
  <c r="P19" i="1"/>
  <c r="I16" i="1" l="1"/>
  <c r="Q16" i="1" s="1"/>
  <c r="I20" i="1"/>
  <c r="Q20" i="1" s="1"/>
  <c r="I17" i="1"/>
  <c r="Q17" i="1" s="1"/>
  <c r="I18" i="1"/>
  <c r="Q18" i="1" s="1"/>
  <c r="I19" i="1"/>
  <c r="Q19" i="1" s="1"/>
</calcChain>
</file>

<file path=xl/sharedStrings.xml><?xml version="1.0" encoding="utf-8"?>
<sst xmlns="http://schemas.openxmlformats.org/spreadsheetml/2006/main" count="96" uniqueCount="87">
  <si>
    <t>Nome do Município ou Região de Saúde ou UF</t>
  </si>
  <si>
    <t>População feminina de 50 a 69 anos - População feminina ANS de 50 a 69 anos</t>
  </si>
  <si>
    <t>População feminina de 40 a 49 anos - População feminina ANS de 40 a 49 anos</t>
  </si>
  <si>
    <t>Procedimento</t>
  </si>
  <si>
    <t>Parâmetro % Pop fem. 50 a 69 anos</t>
  </si>
  <si>
    <t>Parâmetro % Pop fem. 40 a 49 anos</t>
  </si>
  <si>
    <t>Previsão para a Pop. fem. 50 a 69 anos</t>
  </si>
  <si>
    <t>Previsão para a Pop. fem. 40 a 49 anos</t>
  </si>
  <si>
    <t>Total em todas as faixas etárias</t>
  </si>
  <si>
    <t>Produção na Pop. fem. 50 a 69 anos</t>
  </si>
  <si>
    <t>Produção na Pop. fem. 40 a 49 anos</t>
  </si>
  <si>
    <t>Total da produção em todas as faixas etárias</t>
  </si>
  <si>
    <t>% alcançado na Pop. fem. 50 a 69 anos</t>
  </si>
  <si>
    <t>% alcançado na Pop. fem. 40 a 49 anos</t>
  </si>
  <si>
    <t>% alcançado em todas as faixas etárias</t>
  </si>
  <si>
    <t>Nº de mamografias de rastreamento</t>
  </si>
  <si>
    <t>Nº de mamografias diagnósticas</t>
  </si>
  <si>
    <t>Nº de ultrassonografias das mamas</t>
  </si>
  <si>
    <t>Nº de punções aspirativas por agulha fina</t>
  </si>
  <si>
    <t>Nº de punções por agulha grossa</t>
  </si>
  <si>
    <t xml:space="preserve">Código </t>
  </si>
  <si>
    <t>Parâmetro de programação</t>
  </si>
  <si>
    <t>Número necessário de procedimentos</t>
  </si>
  <si>
    <t>Número de procedimentos realizados no ano anterior - SIA/SUS</t>
  </si>
  <si>
    <t>%  alcançado</t>
  </si>
  <si>
    <t>Exame citopatológico cervicovaginal/microflora - rastreamento</t>
  </si>
  <si>
    <t>0203010086</t>
  </si>
  <si>
    <t xml:space="preserve">Exame citopatológico cervicovaginal/microflora </t>
  </si>
  <si>
    <t>0203010019</t>
  </si>
  <si>
    <t xml:space="preserve">Colposcopia </t>
  </si>
  <si>
    <t>0211040029</t>
  </si>
  <si>
    <t>Biópsia do colo uterino</t>
  </si>
  <si>
    <t>0201010666</t>
  </si>
  <si>
    <t>Excisão tipo 1 do colo uterino</t>
  </si>
  <si>
    <t>0409060089</t>
  </si>
  <si>
    <t>Excisão tipo 2 do colo uterino</t>
  </si>
  <si>
    <t>0409060305</t>
  </si>
  <si>
    <t>Excisão tipo 3 do colo uterino</t>
  </si>
  <si>
    <t>0409060038</t>
  </si>
  <si>
    <t>Exame anatomopatológico do colo uterino - biópsia</t>
  </si>
  <si>
    <t>0203020081</t>
  </si>
  <si>
    <t>Exame anatomopatológico do colo uterino - peça cirúrgica</t>
  </si>
  <si>
    <t>0203020022</t>
  </si>
  <si>
    <t xml:space="preserve">Número de procedimentos necessários para as ações para o RASTREAMENTO DO CÂNCER DE MAMA, em determinada localidade, no período de um ano, segundo população definida. </t>
  </si>
  <si>
    <t xml:space="preserve">População feminina &gt; 35 anos com risco elevado menos População feminina ANS &gt; 35 anos com risco elevado </t>
  </si>
  <si>
    <t>Nº de biópsias/exerese de nódulo de mama</t>
  </si>
  <si>
    <t>% alcançado na Pop. fem. &gt; 35 anos com risco elevado</t>
  </si>
  <si>
    <r>
      <rPr>
        <b/>
        <sz val="11"/>
        <color theme="1"/>
        <rFont val="Calibri"/>
        <family val="2"/>
        <scheme val="minor"/>
      </rPr>
      <t>População feminina de 50 a 69 anos no ano de XXXX</t>
    </r>
    <r>
      <rPr>
        <sz val="11"/>
        <color theme="1"/>
        <rFont val="Calibri"/>
        <family val="2"/>
        <scheme val="minor"/>
      </rPr>
      <t xml:space="preserve">
Link: http://tabnet.datasus.gov.br/cgi/deftohtm.exe?popsvs/cnv/popbr.def</t>
    </r>
  </si>
  <si>
    <r>
      <rPr>
        <b/>
        <sz val="11"/>
        <color theme="1"/>
        <rFont val="Calibri"/>
        <family val="2"/>
        <scheme val="minor"/>
      </rPr>
      <t>População feminina ANS de 50 a 69 anos no ano de XXXX</t>
    </r>
    <r>
      <rPr>
        <sz val="11"/>
        <color theme="1"/>
        <rFont val="Calibri"/>
        <family val="2"/>
        <scheme val="minor"/>
      </rPr>
      <t xml:space="preserve">
Link: http://www.ans.gov.br/anstabnet/cgi-bin/dh?dados/tabnet_02.def</t>
    </r>
  </si>
  <si>
    <r>
      <rPr>
        <b/>
        <sz val="11"/>
        <color theme="1"/>
        <rFont val="Calibri"/>
        <family val="2"/>
        <scheme val="minor"/>
      </rPr>
      <t>População feminina de 40 a 49 anos no ano de XXXX</t>
    </r>
    <r>
      <rPr>
        <sz val="11"/>
        <color theme="1"/>
        <rFont val="Calibri"/>
        <family val="2"/>
        <scheme val="minor"/>
      </rPr>
      <t xml:space="preserve">
Link: http://tabnet.datasus.gov.br/cgi/deftohtm.exe?popsvs/cnv/popbr.def</t>
    </r>
  </si>
  <si>
    <r>
      <rPr>
        <b/>
        <sz val="11"/>
        <color theme="1"/>
        <rFont val="Calibri"/>
        <family val="2"/>
        <scheme val="minor"/>
      </rPr>
      <t>População feminina ANS de 40 a 49 anos no ano de XXXX</t>
    </r>
    <r>
      <rPr>
        <sz val="11"/>
        <color theme="1"/>
        <rFont val="Calibri"/>
        <family val="2"/>
        <scheme val="minor"/>
      </rPr>
      <t xml:space="preserve">
Link: http://www.ans.gov.br/anstabnet/cgi-bin/dh?dados/tabnet_02.def</t>
    </r>
  </si>
  <si>
    <r>
      <rPr>
        <b/>
        <sz val="11"/>
        <color theme="1"/>
        <rFont val="Calibri"/>
        <family val="2"/>
        <scheme val="minor"/>
      </rPr>
      <t>População feminina ANS &gt; 35 anos com risco elevado no ano de XXXX  = 1% da pop. fem. nessa faixa etária</t>
    </r>
    <r>
      <rPr>
        <sz val="11"/>
        <color theme="1"/>
        <rFont val="Calibri"/>
        <family val="2"/>
        <scheme val="minor"/>
      </rPr>
      <t xml:space="preserve">
Link: http://www.ans.gov.br/anstabnet/cgi-bin/dh?dados/tabnet_02.def</t>
    </r>
  </si>
  <si>
    <t>PARÂMETROS TÉCNICOS PARA O RASTREAMENTO DO CÂNCER DE MAMA - Recomendações para Gestores Estaduais e Municipais -                                                                                                                                                                                                                                                                           INSTITUTO NACIONAL DE CÂNCER (INCA)</t>
  </si>
  <si>
    <r>
      <t xml:space="preserve">Número de procedimentos necessários para as ações de </t>
    </r>
    <r>
      <rPr>
        <b/>
        <u/>
        <sz val="16"/>
        <color theme="1"/>
        <rFont val="Calibri"/>
        <family val="2"/>
        <scheme val="minor"/>
      </rPr>
      <t>RASTREAMENTO E SEGUIMENTO DO CÂNCER DO COLO DO ÚTERO</t>
    </r>
    <r>
      <rPr>
        <b/>
        <sz val="16"/>
        <color theme="1"/>
        <rFont val="Calibri"/>
        <family val="2"/>
        <scheme val="minor"/>
      </rPr>
      <t xml:space="preserve">, em determinada localidade, no período de um ano, segundo população definida. </t>
    </r>
  </si>
  <si>
    <r>
      <rPr>
        <b/>
        <sz val="11"/>
        <color theme="1"/>
        <rFont val="Calibri"/>
        <family val="2"/>
        <scheme val="minor"/>
      </rPr>
      <t>População feminina de 25 a 64 anos no ano de XXXX</t>
    </r>
    <r>
      <rPr>
        <sz val="11"/>
        <color theme="1"/>
        <rFont val="Calibri"/>
        <family val="2"/>
        <scheme val="minor"/>
      </rPr>
      <t xml:space="preserve">
Link: http://tabnet.datasus.gov.br/cgi/deftohtm.exe?popsvs/cnv/popbr.def</t>
    </r>
  </si>
  <si>
    <r>
      <rPr>
        <b/>
        <sz val="11"/>
        <color theme="1"/>
        <rFont val="Calibri"/>
        <family val="2"/>
        <scheme val="minor"/>
      </rPr>
      <t xml:space="preserve">População feminina de 25 a 64 anos ANS no ano de XXXX </t>
    </r>
    <r>
      <rPr>
        <sz val="11"/>
        <color theme="1"/>
        <rFont val="Calibri"/>
        <family val="2"/>
        <scheme val="minor"/>
      </rPr>
      <t>Link:http://www.ans.gov.br/anstabnet/cgi-bin/dh?dados/tabnet_02.def</t>
    </r>
  </si>
  <si>
    <t>População feminina de 25 a 64 anos menos a população ANS no ano de XXXX</t>
  </si>
  <si>
    <t>Produção na Pop. fem.        &gt; 35 anos com risco elevado</t>
  </si>
  <si>
    <t>Previsão para a Pop. fem. &gt; 35 anos com risco elevado</t>
  </si>
  <si>
    <t>Parâmetro % Pop fem. &gt; 35 anos com risco elevado</t>
  </si>
  <si>
    <r>
      <rPr>
        <b/>
        <sz val="11"/>
        <color theme="1"/>
        <rFont val="Calibri"/>
        <family val="2"/>
        <scheme val="minor"/>
      </rPr>
      <t>População feminina &gt; 35 anos com risco elevado no ano de XXXX = 1% da pop. fem. nessa faixa etária</t>
    </r>
    <r>
      <rPr>
        <sz val="11"/>
        <color theme="1"/>
        <rFont val="Calibri"/>
        <family val="2"/>
        <scheme val="minor"/>
      </rPr>
      <t xml:space="preserve">
Link: http://tabnet.datasus.gov.br/cgi/deftohtm.exe?popsvs/cnv/popbr.def</t>
    </r>
  </si>
  <si>
    <t>PARÂMETROS TÉCNICOS PARA O RASTREAMENTO DO CÂNCER DO COLO DO ÚTERO - INSTITUTO NACIONAL DE CÂNCER (INCA)</t>
  </si>
  <si>
    <t xml:space="preserve">Disponível - Link: https://www.inca.gov.br/sites/ufu.sti.inca.local/files/media/document/parametros-prog-e-rastreamento-ca-de-mama.pdf </t>
  </si>
  <si>
    <t xml:space="preserve"> Disponível - Link: https://www.inca.gov.br/sites/ufu.sti.inca.local/files//media/document//parametros_tecnicos_colo_do_utero_2019.pdf</t>
  </si>
  <si>
    <t>População</t>
  </si>
  <si>
    <t>Procedimentos</t>
  </si>
  <si>
    <t>Instruções para a construção da Base de dados</t>
  </si>
  <si>
    <t>- Levantar o Estudo de estimativas populacionais por município, idade e sexo - 2000-2020 no Tabnet</t>
  </si>
  <si>
    <t>Rastreamento do Câncer de mama:</t>
  </si>
  <si>
    <t>Link : http://tabnet.datasus.gov.br/cgi/deftohtm.exe?popsvs/cnv/popbr.def</t>
  </si>
  <si>
    <t>-  levantar dados disponível pela Agência Nacional de Saúde Suplementar.</t>
  </si>
  <si>
    <t>Link: http://www.ans.gov.br/anstabnet/cgi-bin/dh?dados/tabnet_br.def</t>
  </si>
  <si>
    <t>- Subtrair população geral da população ANS para obter população exclusiva SUS.</t>
  </si>
  <si>
    <t>Atenção para os dois procedimentos que são extraídos pelo SIH:</t>
  </si>
  <si>
    <t>Link: http://tabnet.datasus.gov.br/cgi/deftohtm.exe?sia/cnv/qbuf.def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</si>
  <si>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Mulheres de 50 a 69 anos de idade,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</si>
  <si>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Mulheres de 40 a 49 anos de idade,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</si>
  <si>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Mulheres de 25 a 64 anos para rastreamento do câncer de colo do útero</t>
    </r>
  </si>
  <si>
    <r>
      <t xml:space="preserve">- Tomar por base de cálculo da população de mulheres de 35 anos de idade e mais da </t>
    </r>
    <r>
      <rPr>
        <b/>
        <u/>
        <sz val="11"/>
        <color theme="1"/>
        <rFont val="Calibri"/>
        <family val="2"/>
        <scheme val="minor"/>
      </rPr>
      <t>população exclusiva SUS</t>
    </r>
    <r>
      <rPr>
        <sz val="11"/>
        <color theme="1"/>
        <rFont val="Calibri"/>
        <family val="2"/>
        <scheme val="minor"/>
      </rPr>
      <t xml:space="preserve"> considerar apenas 1%.</t>
    </r>
  </si>
  <si>
    <t>- Selecionar o ano de XXXX</t>
  </si>
  <si>
    <t>- Produção dos procedimentos elencados pela Portaria GM/MS nº 3.712 de 22 de dezembro de 2020, acerca do rastreamento do câncer de mama e colo do útero, registados nos Sistema de Informações Ambulatoriais (SIA) e Sistema de Informações Hospitalares (SIH) do SUS</t>
  </si>
  <si>
    <t xml:space="preserve"> - Nº de biópsias/exerese de nódulo de mama (cód 201010569)</t>
  </si>
  <si>
    <t xml:space="preserve"> - Excisão tipo 3 do colo uterino (cód 0409060038)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</si>
  <si>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Mulheres de 35 anos de idade ou mais, com risco elevado para o rastreamento do câncer de mama </t>
    </r>
  </si>
  <si>
    <t xml:space="preserve">Rastreamento do Câncer de colo do útero: </t>
  </si>
  <si>
    <t xml:space="preserve">Rastreamento do Câncer de mama: </t>
  </si>
  <si>
    <t>Preencher os campos em 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</si>
</sst>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Border="1"/>
    <xf numFmtId="0" fontId="2" fillId="0" borderId="0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3" fontId="3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 vertical="center" wrapText="1"/>
    </xf>
    <xf numFmtId="0" fontId="0" fillId="5" borderId="12" xfId="0" applyFill="1" applyBorder="1" applyAlignment="1">
      <alignment vertical="top" wrapText="1"/>
    </xf>
    <xf numFmtId="0" fontId="0" fillId="5" borderId="7" xfId="0" applyFill="1" applyBorder="1" applyAlignment="1">
      <alignment vertical="top" wrapText="1"/>
    </xf>
    <xf numFmtId="0" fontId="0" fillId="0" borderId="1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1" fillId="0" borderId="13" xfId="0" applyFont="1" applyBorder="1" applyAlignment="1">
      <alignment horizontal="left" vertical="center" wrapText="1" indent="5"/>
    </xf>
    <xf numFmtId="0" fontId="0" fillId="5" borderId="12" xfId="0" applyFill="1" applyBorder="1" applyAlignment="1">
      <alignment vertical="center" wrapText="1"/>
    </xf>
    <xf numFmtId="0" fontId="0" fillId="0" borderId="13" xfId="0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3" fontId="0" fillId="6" borderId="1" xfId="0" applyNumberFormat="1" applyFill="1" applyBorder="1" applyAlignment="1">
      <alignment horizontal="center" vertical="center"/>
    </xf>
    <xf numFmtId="3" fontId="0" fillId="6" borderId="1" xfId="0" applyNumberFormat="1" applyFill="1" applyBorder="1"/>
    <xf numFmtId="0" fontId="2" fillId="6" borderId="0" xfId="0" applyFont="1" applyFill="1" applyAlignment="1">
      <alignment horizontal="center" wrapText="1"/>
    </xf>
    <xf numFmtId="165" fontId="0" fillId="0" borderId="15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4" fillId="0" borderId="14" xfId="1" applyBorder="1" applyAlignment="1">
      <alignment vertical="center" wrapText="1"/>
    </xf>
    <xf numFmtId="0" fontId="4" fillId="0" borderId="7" xfId="1" applyBorder="1" applyAlignment="1">
      <alignment vertical="center" wrapText="1"/>
    </xf>
    <xf numFmtId="0" fontId="4" fillId="0" borderId="0" xfId="1" applyBorder="1" applyAlignment="1">
      <alignment horizontal="center"/>
    </xf>
    <xf numFmtId="0" fontId="9" fillId="0" borderId="6" xfId="1" applyFont="1" applyBorder="1" applyAlignment="1">
      <alignment horizontal="center" wrapText="1"/>
    </xf>
    <xf numFmtId="0" fontId="9" fillId="0" borderId="0" xfId="1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19050</xdr:rowOff>
    </xdr:from>
    <xdr:to>
      <xdr:col>7</xdr:col>
      <xdr:colOff>524700</xdr:colOff>
      <xdr:row>69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AC8601D-697C-4B11-850E-F920C7025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010650"/>
          <a:ext cx="15307500" cy="7867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66675</xdr:rowOff>
    </xdr:from>
    <xdr:to>
      <xdr:col>6</xdr:col>
      <xdr:colOff>73055</xdr:colOff>
      <xdr:row>67</xdr:row>
      <xdr:rowOff>96392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3175"/>
          <a:ext cx="11798330" cy="8030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abnet.datasus.gov.br/cgi/deftohtm.exe?sia/cnv/qbuf.def" TargetMode="External"/><Relationship Id="rId2" Type="http://schemas.openxmlformats.org/officeDocument/2006/relationships/hyperlink" Target="http://www.ans.gov.br/anstabnet/cgi-bin/dh?dados/tabnet_br.def" TargetMode="External"/><Relationship Id="rId1" Type="http://schemas.openxmlformats.org/officeDocument/2006/relationships/hyperlink" Target="http://tabnet.datasus.gov.br/cgi/deftohtm.exe?popsvs/cnv/popbr.de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inca.gov.br/sites/ufu.sti.inca.local/files/media/document/parametros_tecnicos_colo_do_utero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A32" sqref="A32"/>
    </sheetView>
  </sheetViews>
  <sheetFormatPr defaultRowHeight="15" x14ac:dyDescent="0.25"/>
  <cols>
    <col min="1" max="1" width="47.85546875" customWidth="1"/>
    <col min="2" max="2" width="97.5703125" customWidth="1"/>
  </cols>
  <sheetData>
    <row r="1" spans="1:2" x14ac:dyDescent="0.25">
      <c r="A1" s="46" t="s">
        <v>66</v>
      </c>
      <c r="B1" s="47"/>
    </row>
    <row r="2" spans="1:2" ht="15.75" thickBot="1" x14ac:dyDescent="0.3">
      <c r="A2" s="48"/>
      <c r="B2" s="49"/>
    </row>
    <row r="3" spans="1:2" x14ac:dyDescent="0.25">
      <c r="A3" s="32"/>
      <c r="B3" s="35" t="s">
        <v>79</v>
      </c>
    </row>
    <row r="4" spans="1:2" x14ac:dyDescent="0.25">
      <c r="A4" s="32"/>
      <c r="B4" s="35" t="s">
        <v>67</v>
      </c>
    </row>
    <row r="5" spans="1:2" x14ac:dyDescent="0.25">
      <c r="A5" s="32"/>
      <c r="B5" s="35" t="s">
        <v>68</v>
      </c>
    </row>
    <row r="6" spans="1:2" x14ac:dyDescent="0.25">
      <c r="A6" s="32"/>
      <c r="B6" s="37" t="s">
        <v>75</v>
      </c>
    </row>
    <row r="7" spans="1:2" x14ac:dyDescent="0.25">
      <c r="A7" s="32"/>
      <c r="B7" s="37" t="s">
        <v>76</v>
      </c>
    </row>
    <row r="8" spans="1:2" ht="30" x14ac:dyDescent="0.25">
      <c r="A8" s="32"/>
      <c r="B8" s="37" t="s">
        <v>83</v>
      </c>
    </row>
    <row r="9" spans="1:2" x14ac:dyDescent="0.25">
      <c r="A9" s="32" t="s">
        <v>64</v>
      </c>
      <c r="B9" s="35" t="s">
        <v>84</v>
      </c>
    </row>
    <row r="10" spans="1:2" ht="15.75" thickBot="1" x14ac:dyDescent="0.3">
      <c r="A10" s="33"/>
      <c r="B10" s="37" t="s">
        <v>77</v>
      </c>
    </row>
    <row r="11" spans="1:2" x14ac:dyDescent="0.25">
      <c r="A11" s="33"/>
      <c r="B11" s="50" t="s">
        <v>69</v>
      </c>
    </row>
    <row r="12" spans="1:2" ht="15.75" thickBot="1" x14ac:dyDescent="0.3">
      <c r="A12" s="33"/>
      <c r="B12" s="51"/>
    </row>
    <row r="13" spans="1:2" x14ac:dyDescent="0.25">
      <c r="A13" s="33"/>
      <c r="B13" s="35" t="s">
        <v>70</v>
      </c>
    </row>
    <row r="14" spans="1:2" x14ac:dyDescent="0.25">
      <c r="A14" s="33"/>
      <c r="B14" s="35" t="s">
        <v>85</v>
      </c>
    </row>
    <row r="15" spans="1:2" x14ac:dyDescent="0.25">
      <c r="A15" s="33"/>
      <c r="B15" s="37" t="s">
        <v>75</v>
      </c>
    </row>
    <row r="16" spans="1:2" x14ac:dyDescent="0.25">
      <c r="A16" s="33"/>
      <c r="B16" s="37" t="s">
        <v>76</v>
      </c>
    </row>
    <row r="17" spans="1:2" ht="30" x14ac:dyDescent="0.25">
      <c r="A17" s="33"/>
      <c r="B17" s="37" t="s">
        <v>83</v>
      </c>
    </row>
    <row r="18" spans="1:2" x14ac:dyDescent="0.25">
      <c r="A18" s="33"/>
      <c r="B18" s="35" t="s">
        <v>84</v>
      </c>
    </row>
    <row r="19" spans="1:2" ht="15.75" thickBot="1" x14ac:dyDescent="0.3">
      <c r="A19" s="33"/>
      <c r="B19" s="37" t="s">
        <v>77</v>
      </c>
    </row>
    <row r="20" spans="1:2" x14ac:dyDescent="0.25">
      <c r="A20" s="33"/>
      <c r="B20" s="50" t="s">
        <v>71</v>
      </c>
    </row>
    <row r="21" spans="1:2" ht="15.75" thickBot="1" x14ac:dyDescent="0.3">
      <c r="A21" s="33"/>
      <c r="B21" s="51"/>
    </row>
    <row r="22" spans="1:2" x14ac:dyDescent="0.25">
      <c r="A22" s="33"/>
      <c r="B22" s="39" t="s">
        <v>72</v>
      </c>
    </row>
    <row r="23" spans="1:2" ht="30.75" thickBot="1" x14ac:dyDescent="0.3">
      <c r="A23" s="34"/>
      <c r="B23" s="40" t="s">
        <v>78</v>
      </c>
    </row>
    <row r="24" spans="1:2" ht="45.75" thickBot="1" x14ac:dyDescent="0.3">
      <c r="A24" s="38"/>
      <c r="B24" s="40" t="s">
        <v>80</v>
      </c>
    </row>
    <row r="25" spans="1:2" x14ac:dyDescent="0.25">
      <c r="A25" s="38"/>
      <c r="B25" s="35" t="s">
        <v>73</v>
      </c>
    </row>
    <row r="26" spans="1:2" x14ac:dyDescent="0.25">
      <c r="A26" s="32" t="s">
        <v>65</v>
      </c>
      <c r="B26" s="35" t="s">
        <v>81</v>
      </c>
    </row>
    <row r="27" spans="1:2" ht="15.75" thickBot="1" x14ac:dyDescent="0.3">
      <c r="A27" s="33"/>
      <c r="B27" s="36" t="s">
        <v>82</v>
      </c>
    </row>
    <row r="28" spans="1:2" x14ac:dyDescent="0.25">
      <c r="A28" s="33"/>
      <c r="B28" s="50" t="s">
        <v>74</v>
      </c>
    </row>
    <row r="29" spans="1:2" ht="15.75" thickBot="1" x14ac:dyDescent="0.3">
      <c r="A29" s="34"/>
      <c r="B29" s="51"/>
    </row>
  </sheetData>
  <mergeCells count="4">
    <mergeCell ref="A1:B2"/>
    <mergeCell ref="B11:B12"/>
    <mergeCell ref="B20:B21"/>
    <mergeCell ref="B28:B29"/>
  </mergeCells>
  <hyperlinks>
    <hyperlink ref="B11" r:id="rId1" display="http://tabnet.datasus.gov.br/cgi/deftohtm.exe?popsvs/cnv/popbr.def"/>
    <hyperlink ref="B20" r:id="rId2" display="http://www.ans.gov.br/anstabnet/cgi-bin/dh?dados/tabnet_br.def"/>
    <hyperlink ref="B28" r:id="rId3" display="http://tabnet.datasus.gov.br/cgi/deftohtm.exe?sia/cnv/qbuf.def"/>
  </hyperlinks>
  <pageMargins left="0.511811024" right="0.511811024" top="0.78740157499999996" bottom="0.78740157499999996" header="0.31496062000000002" footer="0.31496062000000002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topLeftCell="A7" workbookViewId="0">
      <selection activeCell="F10" sqref="F10"/>
    </sheetView>
  </sheetViews>
  <sheetFormatPr defaultRowHeight="15" x14ac:dyDescent="0.25"/>
  <cols>
    <col min="1" max="1" width="77.85546875" customWidth="1"/>
    <col min="2" max="2" width="22.140625" customWidth="1"/>
    <col min="3" max="3" width="22.42578125" customWidth="1"/>
    <col min="4" max="4" width="27.42578125" customWidth="1"/>
    <col min="5" max="5" width="24.28515625" customWidth="1"/>
    <col min="6" max="6" width="20.85546875" customWidth="1"/>
    <col min="7" max="7" width="26.7109375" customWidth="1"/>
    <col min="8" max="8" width="21.5703125" customWidth="1"/>
    <col min="9" max="9" width="18.42578125" customWidth="1"/>
    <col min="10" max="10" width="19.42578125" customWidth="1"/>
    <col min="11" max="11" width="24.42578125" customWidth="1"/>
    <col min="12" max="12" width="22.5703125" customWidth="1"/>
    <col min="13" max="13" width="22.7109375" customWidth="1"/>
    <col min="14" max="14" width="20.85546875" customWidth="1"/>
    <col min="15" max="15" width="27" customWidth="1"/>
    <col min="16" max="16" width="23.85546875" customWidth="1"/>
    <col min="17" max="17" width="22.140625" customWidth="1"/>
  </cols>
  <sheetData>
    <row r="1" spans="1:17" ht="54.75" customHeight="1" x14ac:dyDescent="0.25">
      <c r="A1" s="55" t="s">
        <v>43</v>
      </c>
      <c r="B1" s="56"/>
      <c r="C1" s="56"/>
      <c r="D1" s="56"/>
      <c r="E1" s="57"/>
    </row>
    <row r="2" spans="1:17" ht="21" x14ac:dyDescent="0.25">
      <c r="A2" s="1"/>
      <c r="B2" s="1"/>
      <c r="C2" s="1"/>
      <c r="D2" s="1"/>
      <c r="E2" s="1"/>
    </row>
    <row r="3" spans="1:17" ht="21" x14ac:dyDescent="0.25">
      <c r="A3" s="55" t="s">
        <v>0</v>
      </c>
      <c r="B3" s="58"/>
      <c r="C3" s="1"/>
      <c r="D3" s="1"/>
      <c r="E3" s="1"/>
    </row>
    <row r="4" spans="1:17" ht="30" x14ac:dyDescent="0.25">
      <c r="A4" s="2" t="s">
        <v>47</v>
      </c>
      <c r="B4" s="41"/>
    </row>
    <row r="5" spans="1:17" ht="30" x14ac:dyDescent="0.25">
      <c r="A5" s="2" t="s">
        <v>48</v>
      </c>
      <c r="B5" s="41"/>
    </row>
    <row r="6" spans="1:17" ht="31.5" x14ac:dyDescent="0.25">
      <c r="A6" s="18" t="s">
        <v>1</v>
      </c>
      <c r="B6" s="19">
        <f>B4-B5</f>
        <v>0</v>
      </c>
    </row>
    <row r="7" spans="1:17" ht="30" x14ac:dyDescent="0.25">
      <c r="A7" s="2" t="s">
        <v>49</v>
      </c>
      <c r="B7" s="41"/>
    </row>
    <row r="8" spans="1:17" ht="42" x14ac:dyDescent="0.35">
      <c r="A8" s="2" t="s">
        <v>50</v>
      </c>
      <c r="B8" s="41"/>
      <c r="D8" s="43" t="s">
        <v>86</v>
      </c>
    </row>
    <row r="9" spans="1:17" ht="31.5" x14ac:dyDescent="0.25">
      <c r="A9" s="18" t="s">
        <v>2</v>
      </c>
      <c r="B9" s="19">
        <f>B7-B8</f>
        <v>0</v>
      </c>
    </row>
    <row r="10" spans="1:17" ht="45" x14ac:dyDescent="0.25">
      <c r="A10" s="2" t="s">
        <v>60</v>
      </c>
      <c r="B10" s="41"/>
    </row>
    <row r="11" spans="1:17" ht="45" x14ac:dyDescent="0.25">
      <c r="A11" s="2" t="s">
        <v>51</v>
      </c>
      <c r="B11" s="42"/>
    </row>
    <row r="12" spans="1:17" ht="38.25" customHeight="1" x14ac:dyDescent="0.25">
      <c r="A12" s="20" t="s">
        <v>44</v>
      </c>
      <c r="B12" s="19">
        <f>B10-B11</f>
        <v>0</v>
      </c>
    </row>
    <row r="15" spans="1:17" ht="45" customHeight="1" x14ac:dyDescent="0.25">
      <c r="A15" s="15" t="s">
        <v>3</v>
      </c>
      <c r="B15" s="15" t="s">
        <v>20</v>
      </c>
      <c r="C15" s="17" t="s">
        <v>4</v>
      </c>
      <c r="D15" s="16" t="s">
        <v>5</v>
      </c>
      <c r="E15" s="17" t="s">
        <v>59</v>
      </c>
      <c r="F15" s="17" t="s">
        <v>6</v>
      </c>
      <c r="G15" s="17" t="s">
        <v>7</v>
      </c>
      <c r="H15" s="17" t="s">
        <v>58</v>
      </c>
      <c r="I15" s="21" t="s">
        <v>8</v>
      </c>
      <c r="J15" s="17" t="s">
        <v>9</v>
      </c>
      <c r="K15" s="17" t="s">
        <v>10</v>
      </c>
      <c r="L15" s="17" t="s">
        <v>57</v>
      </c>
      <c r="M15" s="21" t="s">
        <v>11</v>
      </c>
      <c r="N15" s="17" t="s">
        <v>12</v>
      </c>
      <c r="O15" s="17" t="s">
        <v>13</v>
      </c>
      <c r="P15" s="17" t="s">
        <v>46</v>
      </c>
      <c r="Q15" s="21" t="s">
        <v>14</v>
      </c>
    </row>
    <row r="16" spans="1:17" x14ac:dyDescent="0.25">
      <c r="A16" s="14" t="s">
        <v>15</v>
      </c>
      <c r="B16" s="23">
        <v>204030188</v>
      </c>
      <c r="C16" s="5">
        <v>50</v>
      </c>
      <c r="D16" s="11">
        <v>0</v>
      </c>
      <c r="E16" s="6">
        <v>100</v>
      </c>
      <c r="F16" s="3">
        <f>C16*$B$6/100</f>
        <v>0</v>
      </c>
      <c r="G16" s="3">
        <f>D16*$B$9/100</f>
        <v>0</v>
      </c>
      <c r="H16" s="3">
        <f t="shared" ref="H16:H21" si="0">E16*$B$12/100</f>
        <v>0</v>
      </c>
      <c r="I16" s="19">
        <f>SUM(F16:H16)</f>
        <v>0</v>
      </c>
      <c r="J16" s="41"/>
      <c r="K16" s="41"/>
      <c r="L16" s="41"/>
      <c r="M16" s="19">
        <f t="shared" ref="M16:M21" si="1">SUM(J16:L16)</f>
        <v>0</v>
      </c>
      <c r="N16" s="7" t="e">
        <f t="shared" ref="N16:N21" si="2">J16/F16*100</f>
        <v>#DIV/0!</v>
      </c>
      <c r="O16" s="7" t="e">
        <f t="shared" ref="O16:Q21" si="3">K16/G16*100</f>
        <v>#DIV/0!</v>
      </c>
      <c r="P16" s="7" t="e">
        <f t="shared" si="3"/>
        <v>#DIV/0!</v>
      </c>
      <c r="Q16" s="22" t="e">
        <f t="shared" si="3"/>
        <v>#DIV/0!</v>
      </c>
    </row>
    <row r="17" spans="1:17" x14ac:dyDescent="0.25">
      <c r="A17" s="14" t="s">
        <v>16</v>
      </c>
      <c r="B17" s="23">
        <v>204030030</v>
      </c>
      <c r="C17" s="5">
        <v>8.9</v>
      </c>
      <c r="D17" s="12">
        <v>10</v>
      </c>
      <c r="E17" s="8">
        <v>8.9</v>
      </c>
      <c r="F17" s="3">
        <f t="shared" ref="F17:F21" si="4">C17*$B$6/100</f>
        <v>0</v>
      </c>
      <c r="G17" s="3">
        <f t="shared" ref="G17:G21" si="5">D17*$B$9/100</f>
        <v>0</v>
      </c>
      <c r="H17" s="3">
        <f t="shared" si="0"/>
        <v>0</v>
      </c>
      <c r="I17" s="19">
        <f t="shared" ref="I17:I21" si="6">SUM(F17:H17)</f>
        <v>0</v>
      </c>
      <c r="J17" s="41"/>
      <c r="K17" s="41"/>
      <c r="L17" s="41"/>
      <c r="M17" s="19">
        <f t="shared" si="1"/>
        <v>0</v>
      </c>
      <c r="N17" s="7" t="e">
        <f t="shared" si="2"/>
        <v>#DIV/0!</v>
      </c>
      <c r="O17" s="7" t="e">
        <f>K17/G17*100</f>
        <v>#DIV/0!</v>
      </c>
      <c r="P17" s="7" t="e">
        <f t="shared" si="3"/>
        <v>#DIV/0!</v>
      </c>
      <c r="Q17" s="22" t="e">
        <f t="shared" si="3"/>
        <v>#DIV/0!</v>
      </c>
    </row>
    <row r="18" spans="1:17" x14ac:dyDescent="0.25">
      <c r="A18" s="14" t="s">
        <v>17</v>
      </c>
      <c r="B18" s="23">
        <v>205020097</v>
      </c>
      <c r="C18" s="8">
        <v>6.5</v>
      </c>
      <c r="D18" s="13">
        <v>5.4</v>
      </c>
      <c r="E18" s="8">
        <v>6.5</v>
      </c>
      <c r="F18" s="3">
        <f t="shared" si="4"/>
        <v>0</v>
      </c>
      <c r="G18" s="3">
        <f t="shared" si="5"/>
        <v>0</v>
      </c>
      <c r="H18" s="3">
        <f t="shared" si="0"/>
        <v>0</v>
      </c>
      <c r="I18" s="19">
        <f t="shared" si="6"/>
        <v>0</v>
      </c>
      <c r="J18" s="41"/>
      <c r="K18" s="41"/>
      <c r="L18" s="41"/>
      <c r="M18" s="19">
        <f t="shared" si="1"/>
        <v>0</v>
      </c>
      <c r="N18" s="7" t="e">
        <f t="shared" si="2"/>
        <v>#DIV/0!</v>
      </c>
      <c r="O18" s="7" t="e">
        <f>K18/G18*100</f>
        <v>#DIV/0!</v>
      </c>
      <c r="P18" s="7" t="e">
        <f t="shared" si="3"/>
        <v>#DIV/0!</v>
      </c>
      <c r="Q18" s="22" t="e">
        <f t="shared" si="3"/>
        <v>#DIV/0!</v>
      </c>
    </row>
    <row r="19" spans="1:17" x14ac:dyDescent="0.25">
      <c r="A19" s="14" t="s">
        <v>18</v>
      </c>
      <c r="B19" s="23">
        <v>201010585</v>
      </c>
      <c r="C19" s="8">
        <v>0.5</v>
      </c>
      <c r="D19" s="13">
        <v>0.4</v>
      </c>
      <c r="E19" s="8">
        <v>0.5</v>
      </c>
      <c r="F19" s="3">
        <f t="shared" si="4"/>
        <v>0</v>
      </c>
      <c r="G19" s="3">
        <f t="shared" si="5"/>
        <v>0</v>
      </c>
      <c r="H19" s="3">
        <f t="shared" si="0"/>
        <v>0</v>
      </c>
      <c r="I19" s="19">
        <f t="shared" si="6"/>
        <v>0</v>
      </c>
      <c r="J19" s="41"/>
      <c r="K19" s="41"/>
      <c r="L19" s="41"/>
      <c r="M19" s="19">
        <f t="shared" si="1"/>
        <v>0</v>
      </c>
      <c r="N19" s="7" t="e">
        <f t="shared" si="2"/>
        <v>#DIV/0!</v>
      </c>
      <c r="O19" s="7" t="e">
        <f t="shared" si="3"/>
        <v>#DIV/0!</v>
      </c>
      <c r="P19" s="7" t="e">
        <f t="shared" si="3"/>
        <v>#DIV/0!</v>
      </c>
      <c r="Q19" s="22" t="e">
        <f t="shared" si="3"/>
        <v>#DIV/0!</v>
      </c>
    </row>
    <row r="20" spans="1:17" x14ac:dyDescent="0.25">
      <c r="A20" s="14" t="s">
        <v>19</v>
      </c>
      <c r="B20" s="23">
        <v>201010607</v>
      </c>
      <c r="C20" s="8">
        <v>1.5</v>
      </c>
      <c r="D20" s="13">
        <v>1.2</v>
      </c>
      <c r="E20" s="8">
        <v>1.5</v>
      </c>
      <c r="F20" s="3">
        <f t="shared" si="4"/>
        <v>0</v>
      </c>
      <c r="G20" s="3">
        <f t="shared" si="5"/>
        <v>0</v>
      </c>
      <c r="H20" s="3">
        <f t="shared" si="0"/>
        <v>0</v>
      </c>
      <c r="I20" s="19">
        <f t="shared" si="6"/>
        <v>0</v>
      </c>
      <c r="J20" s="41"/>
      <c r="K20" s="41"/>
      <c r="L20" s="41"/>
      <c r="M20" s="19">
        <f t="shared" si="1"/>
        <v>0</v>
      </c>
      <c r="N20" s="7" t="e">
        <f t="shared" si="2"/>
        <v>#DIV/0!</v>
      </c>
      <c r="O20" s="7" t="e">
        <f t="shared" si="3"/>
        <v>#DIV/0!</v>
      </c>
      <c r="P20" s="7" t="e">
        <f t="shared" si="3"/>
        <v>#DIV/0!</v>
      </c>
      <c r="Q20" s="22" t="e">
        <f t="shared" si="3"/>
        <v>#DIV/0!</v>
      </c>
    </row>
    <row r="21" spans="1:17" x14ac:dyDescent="0.25">
      <c r="A21" s="14" t="s">
        <v>45</v>
      </c>
      <c r="B21" s="23">
        <v>201010569</v>
      </c>
      <c r="C21" s="44">
        <v>0.7</v>
      </c>
      <c r="D21" s="13">
        <v>0.6</v>
      </c>
      <c r="E21" s="8">
        <v>0.7</v>
      </c>
      <c r="F21" s="3">
        <f t="shared" si="4"/>
        <v>0</v>
      </c>
      <c r="G21" s="3">
        <f t="shared" si="5"/>
        <v>0</v>
      </c>
      <c r="H21" s="3">
        <f t="shared" si="0"/>
        <v>0</v>
      </c>
      <c r="I21" s="19">
        <f t="shared" si="6"/>
        <v>0</v>
      </c>
      <c r="J21" s="41"/>
      <c r="K21" s="41"/>
      <c r="L21" s="41"/>
      <c r="M21" s="19">
        <f t="shared" si="1"/>
        <v>0</v>
      </c>
      <c r="N21" s="7" t="e">
        <f t="shared" si="2"/>
        <v>#DIV/0!</v>
      </c>
      <c r="O21" s="7" t="e">
        <f t="shared" si="3"/>
        <v>#DIV/0!</v>
      </c>
      <c r="P21" s="7" t="e">
        <f t="shared" si="3"/>
        <v>#DIV/0!</v>
      </c>
      <c r="Q21" s="22" t="e">
        <f t="shared" si="3"/>
        <v>#DIV/0!</v>
      </c>
    </row>
    <row r="22" spans="1:17" x14ac:dyDescent="0.25">
      <c r="C22" s="45"/>
    </row>
    <row r="23" spans="1:17" ht="15" customHeight="1" x14ac:dyDescent="0.25"/>
    <row r="25" spans="1:17" ht="45" customHeight="1" x14ac:dyDescent="0.25">
      <c r="A25" s="59" t="s">
        <v>52</v>
      </c>
      <c r="B25" s="59"/>
      <c r="C25" s="59"/>
      <c r="D25" s="59"/>
      <c r="E25" s="59"/>
      <c r="F25" s="59"/>
      <c r="G25" s="59"/>
      <c r="H25" s="59"/>
    </row>
    <row r="26" spans="1:17" x14ac:dyDescent="0.25">
      <c r="A26" s="60"/>
      <c r="B26" s="60"/>
      <c r="C26" s="60"/>
    </row>
    <row r="27" spans="1:17" ht="15" customHeight="1" x14ac:dyDescent="0.25">
      <c r="A27" s="53" t="s">
        <v>62</v>
      </c>
      <c r="B27" s="54"/>
      <c r="C27" s="54"/>
      <c r="D27" s="54"/>
    </row>
    <row r="28" spans="1:17" x14ac:dyDescent="0.25">
      <c r="D28" s="24"/>
    </row>
    <row r="71" spans="1:3" x14ac:dyDescent="0.25">
      <c r="A71" s="52"/>
      <c r="B71" s="52"/>
      <c r="C71" s="52"/>
    </row>
  </sheetData>
  <mergeCells count="6">
    <mergeCell ref="A71:C71"/>
    <mergeCell ref="A27:D27"/>
    <mergeCell ref="A1:E1"/>
    <mergeCell ref="A3:B3"/>
    <mergeCell ref="A25:H25"/>
    <mergeCell ref="A26:C2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K6" sqref="K6"/>
    </sheetView>
  </sheetViews>
  <sheetFormatPr defaultRowHeight="15" x14ac:dyDescent="0.25"/>
  <cols>
    <col min="1" max="1" width="76.42578125" customWidth="1"/>
    <col min="2" max="2" width="13.42578125" customWidth="1"/>
    <col min="3" max="3" width="17" customWidth="1"/>
    <col min="4" max="4" width="21.140625" customWidth="1"/>
    <col min="5" max="5" width="26.5703125" customWidth="1"/>
    <col min="6" max="6" width="21.28515625" customWidth="1"/>
  </cols>
  <sheetData>
    <row r="1" spans="1:6" ht="46.5" customHeight="1" x14ac:dyDescent="0.25">
      <c r="A1" s="55" t="s">
        <v>53</v>
      </c>
      <c r="B1" s="56"/>
      <c r="C1" s="56"/>
      <c r="D1" s="56"/>
      <c r="E1" s="56"/>
      <c r="F1" s="57"/>
    </row>
    <row r="2" spans="1:6" ht="21" x14ac:dyDescent="0.25">
      <c r="A2" s="1"/>
      <c r="B2" s="1"/>
      <c r="C2" s="1"/>
      <c r="D2" s="1"/>
      <c r="E2" s="1"/>
    </row>
    <row r="3" spans="1:6" ht="21" x14ac:dyDescent="0.25">
      <c r="A3" s="61" t="s">
        <v>0</v>
      </c>
      <c r="B3" s="61"/>
      <c r="C3" s="26"/>
      <c r="D3" s="1"/>
      <c r="E3" s="1"/>
    </row>
    <row r="4" spans="1:6" ht="30" x14ac:dyDescent="0.25">
      <c r="A4" s="27" t="s">
        <v>54</v>
      </c>
      <c r="B4" s="41"/>
      <c r="C4" s="25"/>
    </row>
    <row r="5" spans="1:6" ht="42" x14ac:dyDescent="0.35">
      <c r="A5" s="2" t="s">
        <v>55</v>
      </c>
      <c r="B5" s="41"/>
      <c r="C5" s="25"/>
      <c r="E5" s="43" t="s">
        <v>86</v>
      </c>
    </row>
    <row r="6" spans="1:6" ht="31.5" customHeight="1" x14ac:dyDescent="0.25">
      <c r="A6" s="28" t="s">
        <v>56</v>
      </c>
      <c r="B6" s="29">
        <f>B4-B5</f>
        <v>0</v>
      </c>
      <c r="C6" s="25"/>
    </row>
    <row r="9" spans="1:6" ht="45" x14ac:dyDescent="0.25">
      <c r="A9" s="30" t="s">
        <v>3</v>
      </c>
      <c r="B9" s="17" t="s">
        <v>20</v>
      </c>
      <c r="C9" s="17" t="s">
        <v>21</v>
      </c>
      <c r="D9" s="17" t="s">
        <v>22</v>
      </c>
      <c r="E9" s="17" t="s">
        <v>23</v>
      </c>
      <c r="F9" s="21" t="s">
        <v>24</v>
      </c>
    </row>
    <row r="10" spans="1:6" x14ac:dyDescent="0.25">
      <c r="A10" s="4" t="s">
        <v>25</v>
      </c>
      <c r="B10" s="9" t="s">
        <v>26</v>
      </c>
      <c r="C10" s="10">
        <v>0.39800000000000002</v>
      </c>
      <c r="D10" s="3">
        <f>$B$6*C10</f>
        <v>0</v>
      </c>
      <c r="E10" s="41"/>
      <c r="F10" s="31" t="e">
        <f>E10/D10*100</f>
        <v>#DIV/0!</v>
      </c>
    </row>
    <row r="11" spans="1:6" x14ac:dyDescent="0.25">
      <c r="A11" s="4" t="s">
        <v>27</v>
      </c>
      <c r="B11" s="9" t="s">
        <v>28</v>
      </c>
      <c r="C11" s="10">
        <v>4.2999999999999997E-2</v>
      </c>
      <c r="D11" s="3">
        <f t="shared" ref="D11:D18" si="0">$B$6*C11</f>
        <v>0</v>
      </c>
      <c r="E11" s="41"/>
      <c r="F11" s="31" t="e">
        <f t="shared" ref="F11:F18" si="1">E11/D11*100</f>
        <v>#DIV/0!</v>
      </c>
    </row>
    <row r="12" spans="1:6" x14ac:dyDescent="0.25">
      <c r="A12" s="4" t="s">
        <v>29</v>
      </c>
      <c r="B12" s="9" t="s">
        <v>30</v>
      </c>
      <c r="C12" s="10">
        <v>1.9E-2</v>
      </c>
      <c r="D12" s="3">
        <f t="shared" si="0"/>
        <v>0</v>
      </c>
      <c r="E12" s="41"/>
      <c r="F12" s="31" t="e">
        <f t="shared" si="1"/>
        <v>#DIV/0!</v>
      </c>
    </row>
    <row r="13" spans="1:6" x14ac:dyDescent="0.25">
      <c r="A13" s="4" t="s">
        <v>31</v>
      </c>
      <c r="B13" s="9" t="s">
        <v>32</v>
      </c>
      <c r="C13" s="10">
        <v>2.8E-3</v>
      </c>
      <c r="D13" s="3">
        <f t="shared" si="0"/>
        <v>0</v>
      </c>
      <c r="E13" s="41"/>
      <c r="F13" s="31" t="e">
        <f t="shared" si="1"/>
        <v>#DIV/0!</v>
      </c>
    </row>
    <row r="14" spans="1:6" x14ac:dyDescent="0.25">
      <c r="A14" s="4" t="s">
        <v>33</v>
      </c>
      <c r="B14" s="9" t="s">
        <v>34</v>
      </c>
      <c r="C14" s="10">
        <v>2.3999999999999998E-3</v>
      </c>
      <c r="D14" s="3">
        <f t="shared" si="0"/>
        <v>0</v>
      </c>
      <c r="E14" s="41"/>
      <c r="F14" s="31" t="e">
        <f t="shared" si="1"/>
        <v>#DIV/0!</v>
      </c>
    </row>
    <row r="15" spans="1:6" x14ac:dyDescent="0.25">
      <c r="A15" s="4" t="s">
        <v>35</v>
      </c>
      <c r="B15" s="9" t="s">
        <v>36</v>
      </c>
      <c r="C15" s="10">
        <v>4.0000000000000002E-4</v>
      </c>
      <c r="D15" s="3">
        <f t="shared" si="0"/>
        <v>0</v>
      </c>
      <c r="E15" s="41"/>
      <c r="F15" s="31" t="e">
        <f t="shared" si="1"/>
        <v>#DIV/0!</v>
      </c>
    </row>
    <row r="16" spans="1:6" x14ac:dyDescent="0.25">
      <c r="A16" s="4" t="s">
        <v>37</v>
      </c>
      <c r="B16" s="9" t="s">
        <v>38</v>
      </c>
      <c r="C16" s="10">
        <v>2.3999999999999998E-3</v>
      </c>
      <c r="D16" s="3">
        <f t="shared" si="0"/>
        <v>0</v>
      </c>
      <c r="E16" s="41"/>
      <c r="F16" s="31" t="e">
        <f t="shared" si="1"/>
        <v>#DIV/0!</v>
      </c>
    </row>
    <row r="17" spans="1:6" x14ac:dyDescent="0.25">
      <c r="A17" s="4" t="s">
        <v>39</v>
      </c>
      <c r="B17" s="9" t="s">
        <v>40</v>
      </c>
      <c r="C17" s="10">
        <v>2.8E-3</v>
      </c>
      <c r="D17" s="3">
        <f t="shared" si="0"/>
        <v>0</v>
      </c>
      <c r="E17" s="41"/>
      <c r="F17" s="31" t="e">
        <f t="shared" si="1"/>
        <v>#DIV/0!</v>
      </c>
    </row>
    <row r="18" spans="1:6" x14ac:dyDescent="0.25">
      <c r="A18" s="4" t="s">
        <v>41</v>
      </c>
      <c r="B18" s="9" t="s">
        <v>42</v>
      </c>
      <c r="C18" s="10">
        <v>5.1000000000000004E-3</v>
      </c>
      <c r="D18" s="3">
        <f t="shared" si="0"/>
        <v>0</v>
      </c>
      <c r="E18" s="41"/>
      <c r="F18" s="31" t="e">
        <f t="shared" si="1"/>
        <v>#DIV/0!</v>
      </c>
    </row>
    <row r="22" spans="1:6" ht="30" customHeight="1" x14ac:dyDescent="0.25">
      <c r="A22" s="61" t="s">
        <v>61</v>
      </c>
      <c r="B22" s="61"/>
      <c r="C22" s="61"/>
      <c r="D22" s="61"/>
      <c r="E22" s="61"/>
      <c r="F22" s="61"/>
    </row>
    <row r="24" spans="1:6" x14ac:dyDescent="0.25">
      <c r="A24" s="62" t="s">
        <v>63</v>
      </c>
      <c r="B24" s="62"/>
      <c r="C24" s="62"/>
      <c r="D24" s="62"/>
      <c r="E24" s="62"/>
      <c r="F24" s="62"/>
    </row>
  </sheetData>
  <mergeCells count="4">
    <mergeCell ref="A22:F22"/>
    <mergeCell ref="A24:F24"/>
    <mergeCell ref="A1:F1"/>
    <mergeCell ref="A3:B3"/>
  </mergeCells>
  <hyperlinks>
    <hyperlink ref="A24:F24" r:id="rId1" display=" Disponível - Link: https://www.inca.gov.br/sites/ufu.sti.inca.local/files//media/document//parametros_tecnicos_colo_do_utero_2019.pdf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Instruções</vt:lpstr>
      <vt:lpstr>CA MAMA</vt:lpstr>
      <vt:lpstr>CA UTERO</vt:lpstr>
      <vt:lpstr>Instruções!OLE_LINK1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Martins Ribeiro</dc:creator>
  <cp:lastModifiedBy>Carolina Martins Ribeiro</cp:lastModifiedBy>
  <dcterms:created xsi:type="dcterms:W3CDTF">2021-01-13T18:43:48Z</dcterms:created>
  <dcterms:modified xsi:type="dcterms:W3CDTF">2021-02-02T12:55:20Z</dcterms:modified>
</cp:coreProperties>
</file>