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1038b85d063bae/Documents/Grace/RASCUNHO/"/>
    </mc:Choice>
  </mc:AlternateContent>
  <xr:revisionPtr revIDLastSave="223" documentId="11_55B38563FBE166775A27BD94D2A70DCCCA1741D6" xr6:coauthVersionLast="46" xr6:coauthVersionMax="46" xr10:uidLastSave="{74F01FE3-7E85-48E9-BBAF-DCC79C7F9BC4}"/>
  <bookViews>
    <workbookView xWindow="-108" yWindow="-108" windowWidth="23256" windowHeight="12576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8" i="1" l="1"/>
  <c r="I74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6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81" i="1"/>
  <c r="J74" i="1" l="1"/>
  <c r="I36" i="1" l="1"/>
  <c r="J29" i="1"/>
  <c r="J30" i="1"/>
  <c r="J31" i="1"/>
  <c r="J32" i="1"/>
  <c r="J33" i="1"/>
  <c r="J34" i="1"/>
  <c r="J35" i="1"/>
  <c r="J19" i="1"/>
  <c r="J20" i="1"/>
  <c r="J21" i="1"/>
  <c r="J22" i="1"/>
  <c r="J23" i="1"/>
  <c r="J24" i="1"/>
  <c r="J25" i="1"/>
  <c r="J26" i="1"/>
  <c r="J27" i="1"/>
  <c r="J28" i="1"/>
  <c r="J10" i="1"/>
  <c r="J11" i="1"/>
  <c r="J12" i="1"/>
  <c r="J13" i="1"/>
  <c r="J14" i="1"/>
  <c r="J15" i="1"/>
  <c r="J16" i="1"/>
  <c r="J17" i="1"/>
  <c r="J18" i="1"/>
  <c r="J4" i="1"/>
  <c r="J5" i="1"/>
  <c r="J6" i="1"/>
  <c r="J7" i="1"/>
  <c r="J8" i="1"/>
  <c r="J9" i="1"/>
  <c r="J3" i="1"/>
  <c r="J36" i="1" l="1"/>
</calcChain>
</file>

<file path=xl/sharedStrings.xml><?xml version="1.0" encoding="utf-8"?>
<sst xmlns="http://schemas.openxmlformats.org/spreadsheetml/2006/main" count="306" uniqueCount="242">
  <si>
    <t>Freqüência</t>
  </si>
  <si>
    <t>Valor Aprovado</t>
  </si>
  <si>
    <t>0020184 CENTRO MEDICO ESTREITO-FLORIANOPOLIS</t>
  </si>
  <si>
    <t>2302055 ESF FLORESTA-VIDEIRA</t>
  </si>
  <si>
    <t>2303892 HOSPITAL SAO FRANCISCO-CONCORDIA</t>
  </si>
  <si>
    <t>2304155 HOSPITAL SAO ROQUE DE SEARA-SEARA</t>
  </si>
  <si>
    <t>2305348 SONOGRAF-ARARANGUA</t>
  </si>
  <si>
    <t>2305445 US BOM PASTOR-ARARANGUA</t>
  </si>
  <si>
    <t>2306336 HOSPITAL SAO JOSE-JARAGUA DO SUL</t>
  </si>
  <si>
    <t>2306344 HOSPITAL E MATERNIDADE JARAGUA-JARAGUA DO SUL</t>
  </si>
  <si>
    <t>2379449 CLINIMAMO-RIO DO SUL</t>
  </si>
  <si>
    <t>2418479 POLICLINICA SAO LUCAS-PALHOCA</t>
  </si>
  <si>
    <t>2419653 HOSPITAL NOSSA SENHORA DA CONCEICAO HNSC-URUSSANGA</t>
  </si>
  <si>
    <t>2491249 HOSPITAL SANTA CRUZ DE CANOINHAS-CANOINHAS</t>
  </si>
  <si>
    <t>2491648 ECO CLINICA LTDA-TUBARAO</t>
  </si>
  <si>
    <t>2504332 HOSPITAL GERAL E MATERNIDADE TEREZA RAMOS-LAGES</t>
  </si>
  <si>
    <t>2504596 CENTRORAD RADIOLOGIA E DIAGNOSTICO POR IMAGEM-BALNEARIO CAMBORIU</t>
  </si>
  <si>
    <t>2521423 SAO MARCOS RADIOLOGIA-JOINVILLE</t>
  </si>
  <si>
    <t>2521792 HOSPITAL E MATERNIDADE SAGRADA FAMILIA-SAO BENTO DO SUL</t>
  </si>
  <si>
    <t>2521873 HOSPITAL BEATRIZ RAMOS-INDAIAL</t>
  </si>
  <si>
    <t>2522101 HOSPITAL SANTA CATARINA-BLUMENAU</t>
  </si>
  <si>
    <t>2522411 HOSPITAL AZAMBUJA-BRUSQUE</t>
  </si>
  <si>
    <t>2522535 CLINICA SAO LUCAS-ITAJAI</t>
  </si>
  <si>
    <t>2522691 HOSPITAL E MATERNIDADE MARIETA KONDER BORNHAUSEN-ITAJAI</t>
  </si>
  <si>
    <t>2537206 CLINICA RADIOLOGICA CHAPECOENSE SC LTDA-CHAPECO</t>
  </si>
  <si>
    <t>2537788 HOSPITAL REGIONAL DO OESTE-CHAPECO</t>
  </si>
  <si>
    <t>2542269 DR FLAVIO PAULO ALTHOFF DIAGNOSTICO POR IMAGEM LTDA-CRICIUMA</t>
  </si>
  <si>
    <t>2543419 CLINICA RADIOLOGICA SAO MIGUEL LTDA-SAO MIGUEL DO OESTE</t>
  </si>
  <si>
    <t>2558173 CLINICA RADIOLOGICA MANOEL J C FERNANDES-LAGUNA</t>
  </si>
  <si>
    <t>2558254 HOSPITAL SANTO ANTONIO-BLUMENAU</t>
  </si>
  <si>
    <t>2568713 HOSPITAL REGIONAL ALTO VALE-RIO DO SUL</t>
  </si>
  <si>
    <t>2641356 GRUPO CEDIMAVI TESLA CENTRO DE DIAGNOSTICO-RIO DO SUL</t>
  </si>
  <si>
    <t>2651912 MULTIMAGEM-SAO BENTO DO SUL</t>
  </si>
  <si>
    <t>2701464 CONSORCIO INTERMUNICIPAL DE SAUDE DO OESTE DE SANT CIS AMOSC-CHAPECO</t>
  </si>
  <si>
    <t>2758164 HOSPITAL SAO JOSE-CRICIUMA</t>
  </si>
  <si>
    <t>2772744 CLINICA SAO LUCAS B CAMBORIU-BALNEARIO CAMBORIU</t>
  </si>
  <si>
    <t>2778831 HOSPITAL NOSSA SENHORA DA IMACULADA CONCEICAO-NOVA TRENTO</t>
  </si>
  <si>
    <t>3000001 IMED-CURITIBANOS</t>
  </si>
  <si>
    <t>3089207 UNI DIAGNOSTICO-BLUMENAU</t>
  </si>
  <si>
    <t>3151190 CDI VISION-SAO MIGUEL DO OESTE</t>
  </si>
  <si>
    <t>3319458 DENSITOM-JARAGUA DO SUL</t>
  </si>
  <si>
    <t>3557987 DIGEM-PALHOCA</t>
  </si>
  <si>
    <t>3655857 REDE FEMININA DE COMBATE AO CANCER DE SAO FRANCISCO DO SUL-SAO FRANCISCO DO SUL</t>
  </si>
  <si>
    <t>5859522 ULTRAMAMO-ITAPEMA</t>
  </si>
  <si>
    <t>6317332 LAMINA MEDICINA DIAGNOSTICA-FLORIANOPOLIS</t>
  </si>
  <si>
    <t>6352979 CASAVITTA CENTRO DE DIAGNOSTICO AVANCADO-SAO MIGUEL DO OESTE</t>
  </si>
  <si>
    <t>6621422 CDI IMAGEM-IMBITUBA</t>
  </si>
  <si>
    <t>6749941 CDIPSUL-CHAPECO</t>
  </si>
  <si>
    <t>7055463 CLINIIMAGEM DIAGNOSTICO POR IMAGEM-FORQUILHINHA</t>
  </si>
  <si>
    <t>7278977 HOSPITAL MATEUS CALED PADOIN-WITMARSUM</t>
  </si>
  <si>
    <t>7424272 SPX SERVICOS DE IMAGEM RUA RIO GRANDE DO SUL-JOINVILLE</t>
  </si>
  <si>
    <t>7526083 ULTRA VIDA-LAGUNA</t>
  </si>
  <si>
    <t>7549830 MF IMAGENS E DIAGNOSTICOS AVANCADOS-BIGUACU</t>
  </si>
  <si>
    <t>7888740 DIGIMAX FRAIBURGO-FRAIBURGO</t>
  </si>
  <si>
    <t>9269185 CIS AMAUC-CONCORDIA</t>
  </si>
  <si>
    <t>9311084 UNIDADE DE PRONTO ATENDIMENTO UPA 24 H-BALNEARIO PICARRAS</t>
  </si>
  <si>
    <t>Total</t>
  </si>
  <si>
    <t>2301830 HOSPITAL MAICE-CACADOR</t>
  </si>
  <si>
    <t>2377829 HOSPITAL BOM JESUS-ITUPORANGA</t>
  </si>
  <si>
    <t>2379767 FUNDACAO HOSPITALAR DR JOSE ATHANASIO-CAMPOS NOVOS</t>
  </si>
  <si>
    <t>2380331 HOSPITAL NOSSA SENHORA DAS DORES-CAPINZAL</t>
  </si>
  <si>
    <t>2411393 HOSPITAL REGIONAL SAO PAULO ASSEC-XANXERE</t>
  </si>
  <si>
    <t>2491710 HOSPITAL NOSSA SENHORA DA CONCEICAO-TUBARAO</t>
  </si>
  <si>
    <t>2513838 HOSPITAL E MATERNIDADE RIO DO TESTO-POMERODE</t>
  </si>
  <si>
    <t>2543044 HOSPITAL DE CARIDADE SAO BRAZ-PORTO UNIAO</t>
  </si>
  <si>
    <t>2553155 HOSPITAL DA FUNDACAO-SAO LOURENCO DO OESTE</t>
  </si>
  <si>
    <t>2560771 HOSPITAL UNIVERSITARIO SANTA TEREZINHA-JOACABA</t>
  </si>
  <si>
    <t>2664984 HOSPITAL PALMITOS-PALMITOS</t>
  </si>
  <si>
    <t>2665883 HOSPITAL SANTA TERESINHA-BRACO DO NORTE</t>
  </si>
  <si>
    <t>3157245 HOSPITAL UNIVERSITARIO-FLORIANOPOLIS</t>
  </si>
  <si>
    <t>6683134 HOSPITAL REGIONAL TEREZINHA GAIO BASSO-SAO MIGUEL DO OESTE</t>
  </si>
  <si>
    <t>0019887 DIAGNOSTICO LABORATORIO DE ANALISES CLINICAS FLORIANOPOLIS-FLORIANOPOLIS</t>
  </si>
  <si>
    <t>2303175 CERES CENTRO DE REFERENCIA ESPECIALIZADA-ITAPEMA</t>
  </si>
  <si>
    <t>2336545 CIPAC-BLUMENAU</t>
  </si>
  <si>
    <t>2379384 LABORATORIO LUZ-RIO DO SUL</t>
  </si>
  <si>
    <t>2491400 DIPREVER-TUBARAO</t>
  </si>
  <si>
    <t>2521377 CAPI CENTRO DE ANATOMIA PATOLOGICA E IMUNOHISTOQUIMICA-JOINVILLE</t>
  </si>
  <si>
    <t>2521504 CEDAP-JOINVILLE</t>
  </si>
  <si>
    <t>2521849 CAC LAB-INDAIAL</t>
  </si>
  <si>
    <t>2522276 REDE FEMININA-BLUMENAU</t>
  </si>
  <si>
    <t>2522381 CITOLABOR-BRUSQUE</t>
  </si>
  <si>
    <t>2537508 REDE FEMININA DE COMBATE AO CANCER CHAPECO-CHAPECO</t>
  </si>
  <si>
    <t>2550911 LABORATORIO SAO LUCAS-TUBARAO</t>
  </si>
  <si>
    <t>2557819 IPA-VIDEIRA</t>
  </si>
  <si>
    <t>2558238 LABORATORIO BIOCLINICO LAGUNA LTDA-LAGUNA</t>
  </si>
  <si>
    <t>2560747 INSTITUTO DE PATOLOGIA JOACABA-JOACABA</t>
  </si>
  <si>
    <t>2609800 LABORATORIO MC LABOR-COCAL DO SUL</t>
  </si>
  <si>
    <t>2641208 LAPS-RIO DO SUL</t>
  </si>
  <si>
    <t>2642549 ESPACO VITALE VITALAB-BRUSQUE</t>
  </si>
  <si>
    <t>2690144 REDE FEMININA DE COMBATE AO CANCER DE GASPAR-GASPAR</t>
  </si>
  <si>
    <t>2744961 PHD PATOLOGIA HUMANA DIAGNOSTICA-ITAJAI</t>
  </si>
  <si>
    <t>2778874 LABORATORIO CLINICO BIOPLANALISE-ALFREDO WAGNER</t>
  </si>
  <si>
    <t>3052850 PHD-BALNEARIO CAMBORIU</t>
  </si>
  <si>
    <t>3169987 PATHOLOGY DIGNOSTICOS EM MEDICINA LTDA-BLUMENAU</t>
  </si>
  <si>
    <t>3499472 LABORATORIO PREVENT-SAO MIGUEL DO OESTE</t>
  </si>
  <si>
    <t>3988015 CIP CENTRO INTEGRADO DE PATOLOGIA-BALNEARIO CAMBORIU</t>
  </si>
  <si>
    <t>4061314 LABORATORIO ANNALAB-MAFRA</t>
  </si>
  <si>
    <t>5097983 CITOCENTRO-CRICIUMA</t>
  </si>
  <si>
    <t>5261279 LABORATORIO VITAL-SANTO AMARO DA IMPERATRIZ</t>
  </si>
  <si>
    <t>5370205 LABORATORIO MULHER-CRICIUMA</t>
  </si>
  <si>
    <t>5925282 LAB PASTEUR UNIDADE DE COLETA JOACABA-JOACABA</t>
  </si>
  <si>
    <t>5935369 DNANALISES-FLORIANOPOLIS</t>
  </si>
  <si>
    <t>6124348 LABORATORIO BIOVIDA-FLORIANOPOLIS</t>
  </si>
  <si>
    <t>6491847 LABORATORIO SAO JOAO-SOMBRIO</t>
  </si>
  <si>
    <t>6777716 LABORATORIO CITOPREVE-MARAVILHA</t>
  </si>
  <si>
    <t>7005849 LABORATORIO HOFFMANN-SAO MIGUEL DO OESTE</t>
  </si>
  <si>
    <t>7058616 LABORATORIO PRO VIDA-SAO MIGUEL DO OESTE</t>
  </si>
  <si>
    <t>7115148 HOSPITAL UNIVERSITARIO-BLUMENAU</t>
  </si>
  <si>
    <t>9098496 PRIME LABORATORIO CLINICO KOBRASOL-SAO JOSE</t>
  </si>
  <si>
    <t>9208380 PREVENCITO-PALHOCA</t>
  </si>
  <si>
    <t>9258515 LAB MED-COCAL DO SUL</t>
  </si>
  <si>
    <t>9447601 LATORMES ANATOMIA PATOLOGICA E CITOLOGICA EIRELI ME-BENEDITO NOVO</t>
  </si>
  <si>
    <t>9627030 ISABELLAB LABORATORIO DE ANALISES CLINICAS LTDA-BIGUACU</t>
  </si>
  <si>
    <t>0203010086 EXAME CITOPATOLÓGICO CERVICO VAGINAL/MICROFLORA-RASTREAMENTO</t>
  </si>
  <si>
    <t>0019445 CEPONSC-FLORIANOPOLIS</t>
  </si>
  <si>
    <t>0204030188 MAMOGRAFIA BILATERAL PARA RASTREAMENTO</t>
  </si>
  <si>
    <t>420140 Araranguá</t>
  </si>
  <si>
    <t>420200 Balneário Camboriú</t>
  </si>
  <si>
    <t>421280 Balneário Piçarras</t>
  </si>
  <si>
    <t>420230 Biguaçu</t>
  </si>
  <si>
    <t>420240 Blumenau</t>
  </si>
  <si>
    <t>420290 Brusque</t>
  </si>
  <si>
    <t>420380 Canoinhas</t>
  </si>
  <si>
    <t>420420 Chapecó</t>
  </si>
  <si>
    <t>420430 Concórdia</t>
  </si>
  <si>
    <t>420460 Criciúma</t>
  </si>
  <si>
    <t>420480 Curitibanos</t>
  </si>
  <si>
    <t>420540 Florianópolis</t>
  </si>
  <si>
    <t>420545 Forquilhinha</t>
  </si>
  <si>
    <t>420550 Fraiburgo</t>
  </si>
  <si>
    <t>420730 Imbituba</t>
  </si>
  <si>
    <t>420750 Indaial</t>
  </si>
  <si>
    <t>420820 Itajaí</t>
  </si>
  <si>
    <t>420830 Itapema</t>
  </si>
  <si>
    <t>420890 Jaraguá do Sul</t>
  </si>
  <si>
    <t>420910 Joinville</t>
  </si>
  <si>
    <t>420930 Lages</t>
  </si>
  <si>
    <t>420940 Laguna</t>
  </si>
  <si>
    <t>421150 Nova Trento</t>
  </si>
  <si>
    <t>421190 Palhoça</t>
  </si>
  <si>
    <t>421480 Rio do Sul</t>
  </si>
  <si>
    <t>421580 São Bento do Sul</t>
  </si>
  <si>
    <t>421620 São Francisco do Sul</t>
  </si>
  <si>
    <t>421720 São Miguel do Oeste</t>
  </si>
  <si>
    <t>421750 Seara</t>
  </si>
  <si>
    <t>421870 Tubarão</t>
  </si>
  <si>
    <t>421900 Urussanga</t>
  </si>
  <si>
    <t>421930 Videira</t>
  </si>
  <si>
    <t>421940 Witmarsum</t>
  </si>
  <si>
    <t>420280 Braço do Norte</t>
  </si>
  <si>
    <t>420300 Caçador</t>
  </si>
  <si>
    <t>420360 Campos Novos</t>
  </si>
  <si>
    <t>420390 Capinzal</t>
  </si>
  <si>
    <t>420850 Ituporanga</t>
  </si>
  <si>
    <t>420900 Joaçaba</t>
  </si>
  <si>
    <t>421210 Palmitos</t>
  </si>
  <si>
    <t>421320 Pomerode</t>
  </si>
  <si>
    <t>421360 Porto União</t>
  </si>
  <si>
    <t>421690 São Lourenço do Oeste</t>
  </si>
  <si>
    <t>421950 Xanxerê</t>
  </si>
  <si>
    <t>420070 Alfredo Wagner</t>
  </si>
  <si>
    <t>420220 Benedito Novo</t>
  </si>
  <si>
    <t>420425 Cocal do Sul</t>
  </si>
  <si>
    <t>420590 Gaspar</t>
  </si>
  <si>
    <t>421010 Mafra</t>
  </si>
  <si>
    <t>421050 Maravilha</t>
  </si>
  <si>
    <t>421570 Santo Amaro da Imperatriz</t>
  </si>
  <si>
    <t>421660 São José</t>
  </si>
  <si>
    <t>421770 Sombrio</t>
  </si>
  <si>
    <t>ABDON BATISTA</t>
  </si>
  <si>
    <t>ABELARDO LUZ</t>
  </si>
  <si>
    <t>AGUA DOCE</t>
  </si>
  <si>
    <t>AGUAS MORNAS</t>
  </si>
  <si>
    <t>ANCHIETA</t>
  </si>
  <si>
    <t>ANGELINA</t>
  </si>
  <si>
    <t>BANDEIRANTE</t>
  </si>
  <si>
    <t>BARRA BONITA</t>
  </si>
  <si>
    <t>BELA VISTA DO TOLDO</t>
  </si>
  <si>
    <t>BELMONTE</t>
  </si>
  <si>
    <t>BOCAINA DO SUL</t>
  </si>
  <si>
    <t>BOM JARDIM DA SERRA</t>
  </si>
  <si>
    <t>CALMON</t>
  </si>
  <si>
    <t>CAMPO ALEGRE</t>
  </si>
  <si>
    <t>CAPIVARI DE BAIXO</t>
  </si>
  <si>
    <t>CAXAMBU DO SUL</t>
  </si>
  <si>
    <t>CUNHATAI</t>
  </si>
  <si>
    <t>DESCANSO</t>
  </si>
  <si>
    <t>ENTRE RIOS</t>
  </si>
  <si>
    <t>FAXINAL DOS GUEDES</t>
  </si>
  <si>
    <t>GAROPABA</t>
  </si>
  <si>
    <t>GASPAR</t>
  </si>
  <si>
    <t>GUARACIABA</t>
  </si>
  <si>
    <t>GUARUJA DO SUL</t>
  </si>
  <si>
    <t>IMARUI</t>
  </si>
  <si>
    <t>IPUACU</t>
  </si>
  <si>
    <t>IRACEMINHA</t>
  </si>
  <si>
    <t>ITAIOPOLIS</t>
  </si>
  <si>
    <t>JARAGUA DO SUL</t>
  </si>
  <si>
    <t>LAGES</t>
  </si>
  <si>
    <t>MAFRA</t>
  </si>
  <si>
    <t>MARAVILHA</t>
  </si>
  <si>
    <t>MAREMA</t>
  </si>
  <si>
    <t>MASSARANDUBA</t>
  </si>
  <si>
    <t>MONDAI</t>
  </si>
  <si>
    <t>NAVEGANTES</t>
  </si>
  <si>
    <t>NOVA ERECHIM</t>
  </si>
  <si>
    <t>NOVA TRENTO</t>
  </si>
  <si>
    <t>ORLEANS</t>
  </si>
  <si>
    <t>PALMA SOLA</t>
  </si>
  <si>
    <t>PATO BRANCO PR</t>
  </si>
  <si>
    <t>PAULO LOPES</t>
  </si>
  <si>
    <t>PEDRAS GRANDES</t>
  </si>
  <si>
    <t>PESCARIA BRAVA</t>
  </si>
  <si>
    <t>PINHALZINHO</t>
  </si>
  <si>
    <t>PONTE ALTA</t>
  </si>
  <si>
    <t>PRINCESA</t>
  </si>
  <si>
    <t>RANCHO QUEIMADO</t>
  </si>
  <si>
    <t>RIO NEGRINHO</t>
  </si>
  <si>
    <t>ROMELANDIA</t>
  </si>
  <si>
    <t>SALTINHO</t>
  </si>
  <si>
    <t>SANTO AMARO DA IMPERATRIZ</t>
  </si>
  <si>
    <t>SAO FRANCISCO DO SUL</t>
  </si>
  <si>
    <t>SAO JOAO DO OESTE</t>
  </si>
  <si>
    <t>SAO JOAO DO SUL</t>
  </si>
  <si>
    <t>SAO JOSE</t>
  </si>
  <si>
    <t>SAO JOSE DO CEDRO</t>
  </si>
  <si>
    <t>SAO MIGUEL D´OESTE</t>
  </si>
  <si>
    <t>SAO PEDRO DE ALCANTARA</t>
  </si>
  <si>
    <t>SCHROEDER</t>
  </si>
  <si>
    <t>SOMBRIO</t>
  </si>
  <si>
    <t>TRES BARRAS</t>
  </si>
  <si>
    <t>TREZE DE MAIO</t>
  </si>
  <si>
    <t>TURVO</t>
  </si>
  <si>
    <t>VIDEIRA</t>
  </si>
  <si>
    <t>XAXIM</t>
  </si>
  <si>
    <t>ANO</t>
  </si>
  <si>
    <t>PPI/MÊS</t>
  </si>
  <si>
    <t>PPI/mês</t>
  </si>
  <si>
    <t>PRODUÇÃO ANO 2019 GESTÃO MUNICIPAL POR PRESTADOR</t>
  </si>
  <si>
    <t>PRODUÇÃO ANO 2019 GESTÃO MUNICIPAL POR MUNICÍPIO</t>
  </si>
  <si>
    <t>PRODUÇÃO ANO 2019 GESTÃO ESTADUAL POR PRESTADOR</t>
  </si>
  <si>
    <t>outros COM SALDO NA GM sem produção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</si>
</sst>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43" fontId="0" fillId="0" borderId="0" xfId="1" applyFont="1"/>
    <xf numFmtId="0" fontId="3" fillId="5" borderId="1" xfId="0" applyFont="1" applyFill="1" applyBorder="1" applyAlignment="1">
      <alignment horizontal="center" vertical="center"/>
    </xf>
    <xf numFmtId="43" fontId="0" fillId="0" borderId="1" xfId="1" applyFont="1" applyBorder="1"/>
    <xf numFmtId="43" fontId="0" fillId="6" borderId="1" xfId="1" applyFont="1" applyFill="1" applyBorder="1"/>
    <xf numFmtId="43" fontId="0" fillId="0" borderId="1" xfId="0" applyNumberFormat="1" applyBorder="1"/>
    <xf numFmtId="43" fontId="0" fillId="7" borderId="1" xfId="1" applyFont="1" applyFill="1" applyBorder="1"/>
    <xf numFmtId="0" fontId="0" fillId="0" borderId="1" xfId="0" applyBorder="1"/>
    <xf numFmtId="0" fontId="0" fillId="7" borderId="1" xfId="0" applyFill="1" applyBorder="1"/>
    <xf numFmtId="0" fontId="0" fillId="2" borderId="1" xfId="0" applyFill="1" applyBorder="1"/>
    <xf numFmtId="43" fontId="0" fillId="6" borderId="1" xfId="1" applyFont="1" applyFill="1" applyBorder="1" applyAlignment="1">
      <alignment horizontal="center"/>
    </xf>
    <xf numFmtId="43" fontId="2" fillId="5" borderId="1" xfId="0" applyNumberFormat="1" applyFont="1" applyFill="1" applyBorder="1"/>
    <xf numFmtId="43" fontId="2" fillId="5" borderId="1" xfId="1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43" fontId="0" fillId="0" borderId="0" xfId="0" applyNumberFormat="1" applyFill="1" applyBorder="1"/>
    <xf numFmtId="43" fontId="2" fillId="0" borderId="0" xfId="0" applyNumberFormat="1" applyFont="1" applyFill="1" applyBorder="1"/>
    <xf numFmtId="0" fontId="0" fillId="0" borderId="4" xfId="0" applyBorder="1"/>
    <xf numFmtId="0" fontId="0" fillId="2" borderId="4" xfId="0" applyFill="1" applyBorder="1"/>
    <xf numFmtId="0" fontId="0" fillId="0" borderId="6" xfId="0" applyBorder="1"/>
    <xf numFmtId="0" fontId="0" fillId="0" borderId="7" xfId="0" applyBorder="1"/>
    <xf numFmtId="0" fontId="2" fillId="3" borderId="3" xfId="0" applyFont="1" applyFill="1" applyBorder="1"/>
    <xf numFmtId="3" fontId="0" fillId="0" borderId="7" xfId="0" applyNumberFormat="1" applyBorder="1"/>
    <xf numFmtId="3" fontId="0" fillId="0" borderId="1" xfId="0" applyNumberFormat="1" applyBorder="1"/>
    <xf numFmtId="44" fontId="0" fillId="0" borderId="8" xfId="2" applyFont="1" applyBorder="1"/>
    <xf numFmtId="44" fontId="0" fillId="0" borderId="5" xfId="2" applyFont="1" applyBorder="1"/>
    <xf numFmtId="0" fontId="0" fillId="0" borderId="12" xfId="0" applyBorder="1"/>
    <xf numFmtId="3" fontId="0" fillId="0" borderId="13" xfId="0" applyNumberFormat="1" applyBorder="1"/>
    <xf numFmtId="44" fontId="0" fillId="0" borderId="14" xfId="2" applyFont="1" applyBorder="1"/>
    <xf numFmtId="0" fontId="2" fillId="0" borderId="9" xfId="0" applyFont="1" applyBorder="1"/>
    <xf numFmtId="3" fontId="2" fillId="0" borderId="10" xfId="0" applyNumberFormat="1" applyFont="1" applyBorder="1"/>
    <xf numFmtId="44" fontId="2" fillId="0" borderId="11" xfId="2" applyFont="1" applyBorder="1"/>
    <xf numFmtId="43" fontId="0" fillId="0" borderId="7" xfId="1" applyFont="1" applyBorder="1"/>
    <xf numFmtId="44" fontId="0" fillId="0" borderId="7" xfId="2" applyFont="1" applyBorder="1"/>
    <xf numFmtId="44" fontId="0" fillId="0" borderId="1" xfId="2" applyFont="1" applyBorder="1"/>
    <xf numFmtId="0" fontId="0" fillId="0" borderId="13" xfId="0" applyBorder="1"/>
    <xf numFmtId="44" fontId="0" fillId="0" borderId="13" xfId="2" applyFont="1" applyBorder="1"/>
    <xf numFmtId="43" fontId="4" fillId="0" borderId="7" xfId="0" applyNumberFormat="1" applyFont="1" applyBorder="1"/>
    <xf numFmtId="43" fontId="4" fillId="0" borderId="1" xfId="0" applyNumberFormat="1" applyFont="1" applyBorder="1"/>
    <xf numFmtId="43" fontId="6" fillId="0" borderId="7" xfId="0" applyNumberFormat="1" applyFont="1" applyBorder="1"/>
    <xf numFmtId="43" fontId="6" fillId="0" borderId="1" xfId="0" applyNumberFormat="1" applyFont="1" applyBorder="1"/>
    <xf numFmtId="43" fontId="0" fillId="0" borderId="1" xfId="1" applyFont="1" applyFill="1" applyBorder="1"/>
    <xf numFmtId="43" fontId="6" fillId="0" borderId="1" xfId="0" applyNumberFormat="1" applyFont="1" applyFill="1" applyBorder="1"/>
    <xf numFmtId="0" fontId="0" fillId="2" borderId="13" xfId="0" applyFill="1" applyBorder="1"/>
    <xf numFmtId="43" fontId="0" fillId="7" borderId="7" xfId="1" applyFont="1" applyFill="1" applyBorder="1"/>
    <xf numFmtId="43" fontId="0" fillId="0" borderId="13" xfId="1" applyFont="1" applyBorder="1"/>
    <xf numFmtId="43" fontId="6" fillId="0" borderId="13" xfId="0" applyNumberFormat="1" applyFont="1" applyBorder="1"/>
    <xf numFmtId="43" fontId="2" fillId="5" borderId="9" xfId="0" applyNumberFormat="1" applyFont="1" applyFill="1" applyBorder="1"/>
    <xf numFmtId="43" fontId="2" fillId="5" borderId="11" xfId="0" applyNumberFormat="1" applyFont="1" applyFill="1" applyBorder="1"/>
    <xf numFmtId="43" fontId="0" fillId="7" borderId="13" xfId="1" applyFont="1" applyFill="1" applyBorder="1"/>
    <xf numFmtId="0" fontId="0" fillId="0" borderId="0" xfId="0" applyFill="1" applyBorder="1" applyAlignment="1">
      <alignment horizontal="center"/>
    </xf>
    <xf numFmtId="43" fontId="4" fillId="0" borderId="13" xfId="0" applyNumberFormat="1" applyFont="1" applyBorder="1"/>
    <xf numFmtId="43" fontId="2" fillId="5" borderId="9" xfId="1" applyFont="1" applyFill="1" applyBorder="1"/>
    <xf numFmtId="44" fontId="4" fillId="0" borderId="1" xfId="2" applyFont="1" applyBorder="1"/>
    <xf numFmtId="44" fontId="2" fillId="5" borderId="11" xfId="2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44" fontId="2" fillId="0" borderId="0" xfId="2" applyFont="1" applyBorder="1"/>
    <xf numFmtId="0" fontId="0" fillId="8" borderId="1" xfId="0" applyFont="1" applyFill="1" applyBorder="1" applyAlignment="1">
      <alignment vertical="center"/>
    </xf>
    <xf numFmtId="0" fontId="0" fillId="2" borderId="7" xfId="0" applyFill="1" applyBorder="1"/>
    <xf numFmtId="0" fontId="0" fillId="0" borderId="17" xfId="0" applyBorder="1"/>
    <xf numFmtId="3" fontId="0" fillId="0" borderId="17" xfId="0" applyNumberFormat="1" applyBorder="1"/>
    <xf numFmtId="44" fontId="0" fillId="0" borderId="17" xfId="2" applyFont="1" applyBorder="1"/>
    <xf numFmtId="0" fontId="2" fillId="4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3" fontId="0" fillId="0" borderId="0" xfId="0" applyNumberForma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wrapText="1"/>
    </xf>
    <xf numFmtId="0" fontId="0" fillId="7" borderId="7" xfId="0" applyFill="1" applyBorder="1"/>
    <xf numFmtId="0" fontId="2" fillId="6" borderId="2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tabSelected="1" topLeftCell="B79" zoomScaleNormal="100" workbookViewId="0">
      <selection activeCell="E79" sqref="E79"/>
    </sheetView>
  </sheetViews>
  <sheetFormatPr defaultRowHeight="14.4" x14ac:dyDescent="0.3"/>
  <cols>
    <col min="1" max="1" width="76" customWidth="1"/>
    <col min="2" max="2" width="10.21875" customWidth="1"/>
    <col min="3" max="3" width="15.109375" customWidth="1"/>
    <col min="4" max="4" width="1" customWidth="1"/>
    <col min="5" max="5" width="53" customWidth="1"/>
    <col min="6" max="6" width="10.33203125" customWidth="1"/>
    <col min="7" max="7" width="16.44140625" customWidth="1"/>
    <col min="8" max="8" width="1.109375" customWidth="1"/>
    <col min="9" max="9" width="13.5546875" customWidth="1"/>
    <col min="10" max="10" width="15.21875" bestFit="1" customWidth="1"/>
    <col min="11" max="11" width="0.88671875" style="14" customWidth="1"/>
    <col min="12" max="12" width="26.44140625" customWidth="1"/>
    <col min="13" max="13" width="19.88671875" customWidth="1"/>
  </cols>
  <sheetData>
    <row r="1" spans="1:12" ht="15" thickBot="1" x14ac:dyDescent="0.35">
      <c r="A1" s="22" t="s">
        <v>115</v>
      </c>
      <c r="E1" s="22" t="s">
        <v>115</v>
      </c>
    </row>
    <row r="2" spans="1:12" ht="29.4" thickBot="1" x14ac:dyDescent="0.35">
      <c r="A2" s="64" t="s">
        <v>238</v>
      </c>
      <c r="B2" s="65" t="s">
        <v>0</v>
      </c>
      <c r="C2" s="66" t="s">
        <v>1</v>
      </c>
      <c r="D2" s="67"/>
      <c r="E2" s="64" t="s">
        <v>239</v>
      </c>
      <c r="F2" s="65" t="s">
        <v>0</v>
      </c>
      <c r="G2" s="66" t="s">
        <v>1</v>
      </c>
      <c r="I2" s="68" t="s">
        <v>236</v>
      </c>
      <c r="J2" s="69" t="s">
        <v>235</v>
      </c>
      <c r="L2" s="76" t="s">
        <v>241</v>
      </c>
    </row>
    <row r="3" spans="1:12" x14ac:dyDescent="0.3">
      <c r="A3" s="20" t="s">
        <v>2</v>
      </c>
      <c r="B3" s="23">
        <v>6221</v>
      </c>
      <c r="C3" s="25">
        <v>279945</v>
      </c>
      <c r="E3" s="21" t="s">
        <v>116</v>
      </c>
      <c r="F3" s="23">
        <v>2384</v>
      </c>
      <c r="G3" s="34">
        <v>107280</v>
      </c>
      <c r="H3" s="2"/>
      <c r="I3" s="33">
        <v>13306.51</v>
      </c>
      <c r="J3" s="40">
        <f>I3*12</f>
        <v>159678.12</v>
      </c>
      <c r="K3" s="15"/>
      <c r="L3" s="21" t="s">
        <v>169</v>
      </c>
    </row>
    <row r="4" spans="1:12" x14ac:dyDescent="0.3">
      <c r="A4" s="18" t="s">
        <v>3</v>
      </c>
      <c r="B4" s="24">
        <v>1233</v>
      </c>
      <c r="C4" s="26">
        <v>55485</v>
      </c>
      <c r="E4" s="8" t="s">
        <v>117</v>
      </c>
      <c r="F4" s="24">
        <v>3845</v>
      </c>
      <c r="G4" s="35">
        <v>173025</v>
      </c>
      <c r="H4" s="2"/>
      <c r="I4" s="4">
        <v>28748.66</v>
      </c>
      <c r="J4" s="41">
        <f t="shared" ref="J4:J35" si="0">I4*12</f>
        <v>344983.92</v>
      </c>
      <c r="K4" s="16"/>
      <c r="L4" s="9" t="s">
        <v>172</v>
      </c>
    </row>
    <row r="5" spans="1:12" x14ac:dyDescent="0.3">
      <c r="A5" s="18" t="s">
        <v>4</v>
      </c>
      <c r="B5" s="24">
        <v>3788</v>
      </c>
      <c r="C5" s="26">
        <v>170460</v>
      </c>
      <c r="E5" s="8" t="s">
        <v>118</v>
      </c>
      <c r="F5" s="24">
        <v>683</v>
      </c>
      <c r="G5" s="35">
        <v>30735</v>
      </c>
      <c r="H5" s="2"/>
      <c r="I5" s="4">
        <v>2726.88</v>
      </c>
      <c r="J5" s="41">
        <f t="shared" si="0"/>
        <v>32722.560000000001</v>
      </c>
      <c r="K5" s="16"/>
      <c r="L5" s="9" t="s">
        <v>173</v>
      </c>
    </row>
    <row r="6" spans="1:12" x14ac:dyDescent="0.3">
      <c r="A6" s="18" t="s">
        <v>5</v>
      </c>
      <c r="B6" s="24">
        <v>1192</v>
      </c>
      <c r="C6" s="26">
        <v>53640</v>
      </c>
      <c r="E6" s="8" t="s">
        <v>119</v>
      </c>
      <c r="F6" s="24">
        <v>2731</v>
      </c>
      <c r="G6" s="35">
        <v>122895</v>
      </c>
      <c r="H6" s="2"/>
      <c r="I6" s="4">
        <v>17992.16</v>
      </c>
      <c r="J6" s="41">
        <f t="shared" si="0"/>
        <v>215905.91999999998</v>
      </c>
      <c r="K6" s="16"/>
      <c r="L6" s="9" t="s">
        <v>175</v>
      </c>
    </row>
    <row r="7" spans="1:12" x14ac:dyDescent="0.3">
      <c r="A7" s="18" t="s">
        <v>6</v>
      </c>
      <c r="B7" s="24">
        <v>409</v>
      </c>
      <c r="C7" s="26">
        <v>18405</v>
      </c>
      <c r="E7" s="8" t="s">
        <v>120</v>
      </c>
      <c r="F7" s="24">
        <v>7473</v>
      </c>
      <c r="G7" s="35">
        <v>336285</v>
      </c>
      <c r="H7" s="2"/>
      <c r="I7" s="4">
        <v>47379.72</v>
      </c>
      <c r="J7" s="41">
        <f t="shared" si="0"/>
        <v>568556.64</v>
      </c>
      <c r="K7" s="16"/>
      <c r="L7" s="9" t="s">
        <v>176</v>
      </c>
    </row>
    <row r="8" spans="1:12" x14ac:dyDescent="0.3">
      <c r="A8" s="18" t="s">
        <v>7</v>
      </c>
      <c r="B8" s="24">
        <v>1975</v>
      </c>
      <c r="C8" s="26">
        <v>88875</v>
      </c>
      <c r="E8" s="8" t="s">
        <v>121</v>
      </c>
      <c r="F8" s="24">
        <v>2606</v>
      </c>
      <c r="G8" s="35">
        <v>117270</v>
      </c>
      <c r="H8" s="2"/>
      <c r="I8" s="4">
        <v>19379.66</v>
      </c>
      <c r="J8" s="41">
        <f t="shared" si="0"/>
        <v>232555.91999999998</v>
      </c>
      <c r="K8" s="16"/>
      <c r="L8" s="9" t="s">
        <v>177</v>
      </c>
    </row>
    <row r="9" spans="1:12" x14ac:dyDescent="0.3">
      <c r="A9" s="19" t="s">
        <v>8</v>
      </c>
      <c r="B9" s="24">
        <v>1579</v>
      </c>
      <c r="C9" s="26">
        <v>71055</v>
      </c>
      <c r="E9" s="8" t="s">
        <v>122</v>
      </c>
      <c r="F9" s="24">
        <v>168</v>
      </c>
      <c r="G9" s="35">
        <v>7560</v>
      </c>
      <c r="H9" s="2"/>
      <c r="I9" s="4">
        <v>5637.64</v>
      </c>
      <c r="J9" s="41">
        <f t="shared" si="0"/>
        <v>67651.680000000008</v>
      </c>
      <c r="K9" s="16"/>
      <c r="L9" s="9" t="s">
        <v>178</v>
      </c>
    </row>
    <row r="10" spans="1:12" x14ac:dyDescent="0.3">
      <c r="A10" s="18" t="s">
        <v>9</v>
      </c>
      <c r="B10" s="24">
        <v>1688</v>
      </c>
      <c r="C10" s="26">
        <v>75960</v>
      </c>
      <c r="E10" s="8" t="s">
        <v>123</v>
      </c>
      <c r="F10" s="24">
        <v>11186</v>
      </c>
      <c r="G10" s="35">
        <v>503370</v>
      </c>
      <c r="H10" s="2"/>
      <c r="I10" s="4">
        <v>49928.98</v>
      </c>
      <c r="J10" s="41">
        <f t="shared" si="0"/>
        <v>599147.76</v>
      </c>
      <c r="K10" s="16"/>
      <c r="L10" s="9" t="s">
        <v>179</v>
      </c>
    </row>
    <row r="11" spans="1:12" x14ac:dyDescent="0.3">
      <c r="A11" s="18" t="s">
        <v>10</v>
      </c>
      <c r="B11" s="24">
        <v>3643</v>
      </c>
      <c r="C11" s="26">
        <v>163935</v>
      </c>
      <c r="E11" s="8" t="s">
        <v>124</v>
      </c>
      <c r="F11" s="24">
        <v>3826</v>
      </c>
      <c r="G11" s="35">
        <v>172170</v>
      </c>
      <c r="H11" s="2"/>
      <c r="I11" s="4">
        <v>18279.259999999998</v>
      </c>
      <c r="J11" s="41">
        <f t="shared" si="0"/>
        <v>219351.12</v>
      </c>
      <c r="K11" s="16"/>
      <c r="L11" s="9" t="s">
        <v>181</v>
      </c>
    </row>
    <row r="12" spans="1:12" x14ac:dyDescent="0.3">
      <c r="A12" s="18" t="s">
        <v>11</v>
      </c>
      <c r="B12" s="24">
        <v>1378</v>
      </c>
      <c r="C12" s="26">
        <v>62010</v>
      </c>
      <c r="E12" s="8" t="s">
        <v>125</v>
      </c>
      <c r="F12" s="24">
        <v>10894</v>
      </c>
      <c r="G12" s="35">
        <v>490230</v>
      </c>
      <c r="H12" s="2"/>
      <c r="I12" s="4">
        <v>58118.55</v>
      </c>
      <c r="J12" s="41">
        <f t="shared" si="0"/>
        <v>697422.60000000009</v>
      </c>
      <c r="K12" s="16"/>
      <c r="L12" s="9" t="s">
        <v>183</v>
      </c>
    </row>
    <row r="13" spans="1:12" x14ac:dyDescent="0.3">
      <c r="A13" s="18" t="s">
        <v>12</v>
      </c>
      <c r="B13" s="24">
        <v>1702</v>
      </c>
      <c r="C13" s="26">
        <v>76590</v>
      </c>
      <c r="E13" s="8" t="s">
        <v>126</v>
      </c>
      <c r="F13" s="24">
        <v>2067</v>
      </c>
      <c r="G13" s="35">
        <v>93015</v>
      </c>
      <c r="H13" s="2"/>
      <c r="I13" s="4">
        <v>17074.900000000001</v>
      </c>
      <c r="J13" s="41">
        <f t="shared" si="0"/>
        <v>204898.80000000002</v>
      </c>
      <c r="K13" s="16"/>
      <c r="L13" s="9" t="s">
        <v>185</v>
      </c>
    </row>
    <row r="14" spans="1:12" x14ac:dyDescent="0.3">
      <c r="A14" s="18" t="s">
        <v>13</v>
      </c>
      <c r="B14" s="24">
        <v>168</v>
      </c>
      <c r="C14" s="26">
        <v>7560</v>
      </c>
      <c r="E14" s="8" t="s">
        <v>127</v>
      </c>
      <c r="F14" s="24">
        <v>8671</v>
      </c>
      <c r="G14" s="35">
        <v>390195</v>
      </c>
      <c r="H14" s="2"/>
      <c r="I14" s="4">
        <v>56861.39</v>
      </c>
      <c r="J14" s="41">
        <f t="shared" si="0"/>
        <v>682336.67999999993</v>
      </c>
      <c r="K14" s="16"/>
      <c r="L14" s="9" t="s">
        <v>187</v>
      </c>
    </row>
    <row r="15" spans="1:12" x14ac:dyDescent="0.3">
      <c r="A15" s="18" t="s">
        <v>14</v>
      </c>
      <c r="B15" s="24">
        <v>25</v>
      </c>
      <c r="C15" s="26">
        <v>1125</v>
      </c>
      <c r="E15" s="8" t="s">
        <v>128</v>
      </c>
      <c r="F15" s="24">
        <v>307</v>
      </c>
      <c r="G15" s="35">
        <v>13815</v>
      </c>
      <c r="H15" s="2"/>
      <c r="I15" s="4">
        <v>3457.44</v>
      </c>
      <c r="J15" s="41">
        <f t="shared" si="0"/>
        <v>41489.279999999999</v>
      </c>
      <c r="K15" s="16"/>
      <c r="L15" s="9" t="s">
        <v>189</v>
      </c>
    </row>
    <row r="16" spans="1:12" x14ac:dyDescent="0.3">
      <c r="A16" s="19" t="s">
        <v>15</v>
      </c>
      <c r="B16" s="24">
        <v>5500</v>
      </c>
      <c r="C16" s="26">
        <v>247500</v>
      </c>
      <c r="E16" s="8" t="s">
        <v>129</v>
      </c>
      <c r="F16" s="24">
        <v>1160</v>
      </c>
      <c r="G16" s="35">
        <v>52200</v>
      </c>
      <c r="H16" s="2"/>
      <c r="I16" s="4">
        <v>5786.66</v>
      </c>
      <c r="J16" s="41">
        <f t="shared" si="0"/>
        <v>69439.92</v>
      </c>
      <c r="K16" s="16"/>
      <c r="L16" s="9" t="s">
        <v>190</v>
      </c>
    </row>
    <row r="17" spans="1:12" x14ac:dyDescent="0.3">
      <c r="A17" s="18" t="s">
        <v>16</v>
      </c>
      <c r="B17" s="24">
        <v>1979</v>
      </c>
      <c r="C17" s="26">
        <v>89055</v>
      </c>
      <c r="E17" s="8" t="s">
        <v>130</v>
      </c>
      <c r="F17" s="24">
        <v>2228</v>
      </c>
      <c r="G17" s="35">
        <v>100260</v>
      </c>
      <c r="H17" s="2"/>
      <c r="I17" s="4">
        <v>7204.91</v>
      </c>
      <c r="J17" s="39">
        <f t="shared" si="0"/>
        <v>86458.92</v>
      </c>
      <c r="K17" s="16"/>
      <c r="L17" s="9" t="s">
        <v>191</v>
      </c>
    </row>
    <row r="18" spans="1:12" x14ac:dyDescent="0.3">
      <c r="A18" s="18" t="s">
        <v>17</v>
      </c>
      <c r="B18" s="24">
        <v>10174</v>
      </c>
      <c r="C18" s="26">
        <v>457830</v>
      </c>
      <c r="E18" s="8" t="s">
        <v>131</v>
      </c>
      <c r="F18" s="24">
        <v>1075</v>
      </c>
      <c r="G18" s="35">
        <v>48375</v>
      </c>
      <c r="H18" s="2"/>
      <c r="I18" s="7">
        <v>7992.69</v>
      </c>
      <c r="J18" s="41">
        <f t="shared" si="0"/>
        <v>95912.28</v>
      </c>
      <c r="K18" s="16"/>
      <c r="L18" s="9" t="s">
        <v>192</v>
      </c>
    </row>
    <row r="19" spans="1:12" x14ac:dyDescent="0.3">
      <c r="A19" s="18" t="s">
        <v>18</v>
      </c>
      <c r="B19" s="24">
        <v>51</v>
      </c>
      <c r="C19" s="26">
        <v>2295</v>
      </c>
      <c r="E19" s="8" t="s">
        <v>132</v>
      </c>
      <c r="F19" s="24">
        <v>8533</v>
      </c>
      <c r="G19" s="35">
        <v>383985</v>
      </c>
      <c r="H19" s="2"/>
      <c r="I19" s="4">
        <v>43113.86</v>
      </c>
      <c r="J19" s="41">
        <f t="shared" si="0"/>
        <v>517366.32</v>
      </c>
      <c r="K19" s="16"/>
      <c r="L19" s="9" t="s">
        <v>194</v>
      </c>
    </row>
    <row r="20" spans="1:12" x14ac:dyDescent="0.3">
      <c r="A20" s="18" t="s">
        <v>19</v>
      </c>
      <c r="B20" s="24">
        <v>1075</v>
      </c>
      <c r="C20" s="26">
        <v>48375</v>
      </c>
      <c r="E20" s="8" t="s">
        <v>133</v>
      </c>
      <c r="F20" s="24">
        <v>1612</v>
      </c>
      <c r="G20" s="35">
        <v>72540</v>
      </c>
      <c r="H20" s="2"/>
      <c r="I20" s="4">
        <v>5704.27</v>
      </c>
      <c r="J20" s="39">
        <f t="shared" si="0"/>
        <v>68451.240000000005</v>
      </c>
      <c r="K20" s="16"/>
      <c r="L20" s="9" t="s">
        <v>195</v>
      </c>
    </row>
    <row r="21" spans="1:12" x14ac:dyDescent="0.3">
      <c r="A21" s="18" t="s">
        <v>20</v>
      </c>
      <c r="B21" s="24">
        <v>1188</v>
      </c>
      <c r="C21" s="26">
        <v>53460</v>
      </c>
      <c r="E21" s="8" t="s">
        <v>134</v>
      </c>
      <c r="F21" s="24">
        <v>3960</v>
      </c>
      <c r="G21" s="35">
        <v>178200</v>
      </c>
      <c r="H21" s="2"/>
      <c r="I21" s="4">
        <v>33398.879999999997</v>
      </c>
      <c r="J21" s="41">
        <f t="shared" si="0"/>
        <v>400786.55999999994</v>
      </c>
      <c r="K21" s="16"/>
      <c r="L21" s="9" t="s">
        <v>196</v>
      </c>
    </row>
    <row r="22" spans="1:12" x14ac:dyDescent="0.3">
      <c r="A22" s="18" t="s">
        <v>21</v>
      </c>
      <c r="B22" s="24">
        <v>2606</v>
      </c>
      <c r="C22" s="26">
        <v>117270</v>
      </c>
      <c r="E22" s="8" t="s">
        <v>135</v>
      </c>
      <c r="F22" s="24">
        <v>12475</v>
      </c>
      <c r="G22" s="35">
        <v>561375</v>
      </c>
      <c r="H22" s="2"/>
      <c r="I22" s="4">
        <v>91248.17</v>
      </c>
      <c r="J22" s="41">
        <f t="shared" si="0"/>
        <v>1094978.04</v>
      </c>
      <c r="K22" s="16"/>
      <c r="L22" s="9" t="s">
        <v>199</v>
      </c>
    </row>
    <row r="23" spans="1:12" x14ac:dyDescent="0.3">
      <c r="A23" s="18" t="s">
        <v>22</v>
      </c>
      <c r="B23" s="24">
        <v>6447</v>
      </c>
      <c r="C23" s="26">
        <v>290115</v>
      </c>
      <c r="E23" s="8" t="s">
        <v>136</v>
      </c>
      <c r="F23" s="24">
        <v>5500</v>
      </c>
      <c r="G23" s="35">
        <v>247500</v>
      </c>
      <c r="H23" s="2"/>
      <c r="I23" s="4">
        <v>48351.37</v>
      </c>
      <c r="J23" s="41">
        <f t="shared" si="0"/>
        <v>580216.44000000006</v>
      </c>
      <c r="K23" s="16"/>
      <c r="L23" s="9" t="s">
        <v>201</v>
      </c>
    </row>
    <row r="24" spans="1:12" x14ac:dyDescent="0.3">
      <c r="A24" s="19" t="s">
        <v>23</v>
      </c>
      <c r="B24" s="24">
        <v>2086</v>
      </c>
      <c r="C24" s="26">
        <v>93870</v>
      </c>
      <c r="E24" s="8" t="s">
        <v>137</v>
      </c>
      <c r="F24" s="24">
        <v>1380</v>
      </c>
      <c r="G24" s="35">
        <v>62100</v>
      </c>
      <c r="H24" s="2"/>
      <c r="I24" s="4">
        <v>6727.53</v>
      </c>
      <c r="J24" s="41">
        <f t="shared" si="0"/>
        <v>80730.36</v>
      </c>
      <c r="K24" s="16"/>
      <c r="L24" s="9" t="s">
        <v>205</v>
      </c>
    </row>
    <row r="25" spans="1:12" x14ac:dyDescent="0.3">
      <c r="A25" s="18" t="s">
        <v>24</v>
      </c>
      <c r="B25" s="24">
        <v>2329</v>
      </c>
      <c r="C25" s="26">
        <v>104805</v>
      </c>
      <c r="E25" s="8" t="s">
        <v>138</v>
      </c>
      <c r="F25" s="24">
        <v>388</v>
      </c>
      <c r="G25" s="35">
        <v>17460</v>
      </c>
      <c r="H25" s="2"/>
      <c r="I25" s="42">
        <v>7553.7</v>
      </c>
      <c r="J25" s="43">
        <f t="shared" si="0"/>
        <v>90644.4</v>
      </c>
      <c r="K25" s="16"/>
      <c r="L25" s="9" t="s">
        <v>207</v>
      </c>
    </row>
    <row r="26" spans="1:12" x14ac:dyDescent="0.3">
      <c r="A26" s="19" t="s">
        <v>25</v>
      </c>
      <c r="B26" s="24">
        <v>2817</v>
      </c>
      <c r="C26" s="26">
        <v>126765</v>
      </c>
      <c r="E26" s="8" t="s">
        <v>139</v>
      </c>
      <c r="F26" s="24">
        <v>3035</v>
      </c>
      <c r="G26" s="35">
        <v>136575</v>
      </c>
      <c r="H26" s="2"/>
      <c r="I26" s="4">
        <v>21064.87</v>
      </c>
      <c r="J26" s="41">
        <f t="shared" si="0"/>
        <v>252778.44</v>
      </c>
      <c r="K26" s="16"/>
      <c r="L26" s="9" t="s">
        <v>208</v>
      </c>
    </row>
    <row r="27" spans="1:12" x14ac:dyDescent="0.3">
      <c r="A27" s="18" t="s">
        <v>26</v>
      </c>
      <c r="B27" s="24">
        <v>5669</v>
      </c>
      <c r="C27" s="26">
        <v>255105</v>
      </c>
      <c r="E27" s="8" t="s">
        <v>140</v>
      </c>
      <c r="F27" s="24">
        <v>6272</v>
      </c>
      <c r="G27" s="35">
        <v>282240</v>
      </c>
      <c r="H27" s="2"/>
      <c r="I27" s="4">
        <v>32586.93</v>
      </c>
      <c r="J27" s="41">
        <f t="shared" si="0"/>
        <v>391043.16000000003</v>
      </c>
      <c r="K27" s="16"/>
      <c r="L27" s="9" t="s">
        <v>210</v>
      </c>
    </row>
    <row r="28" spans="1:12" x14ac:dyDescent="0.3">
      <c r="A28" s="18" t="s">
        <v>27</v>
      </c>
      <c r="B28" s="24">
        <v>1230</v>
      </c>
      <c r="C28" s="26">
        <v>55350</v>
      </c>
      <c r="E28" s="8" t="s">
        <v>141</v>
      </c>
      <c r="F28" s="24">
        <v>1794</v>
      </c>
      <c r="G28" s="35">
        <v>80730</v>
      </c>
      <c r="H28" s="2"/>
      <c r="I28" s="4">
        <v>12085.75</v>
      </c>
      <c r="J28" s="41">
        <f t="shared" si="0"/>
        <v>145029</v>
      </c>
      <c r="K28" s="16"/>
      <c r="L28" s="9" t="s">
        <v>211</v>
      </c>
    </row>
    <row r="29" spans="1:12" x14ac:dyDescent="0.3">
      <c r="A29" s="18" t="s">
        <v>28</v>
      </c>
      <c r="B29" s="24">
        <v>862</v>
      </c>
      <c r="C29" s="26">
        <v>38790</v>
      </c>
      <c r="E29" s="8" t="s">
        <v>142</v>
      </c>
      <c r="F29" s="24">
        <v>2111</v>
      </c>
      <c r="G29" s="35">
        <v>94995</v>
      </c>
      <c r="H29" s="2"/>
      <c r="I29" s="4">
        <v>6293.97</v>
      </c>
      <c r="J29" s="39">
        <f t="shared" si="0"/>
        <v>75527.64</v>
      </c>
      <c r="K29" s="16"/>
      <c r="L29" s="9" t="s">
        <v>212</v>
      </c>
    </row>
    <row r="30" spans="1:12" x14ac:dyDescent="0.3">
      <c r="A30" s="19" t="s">
        <v>29</v>
      </c>
      <c r="B30" s="24">
        <v>5241</v>
      </c>
      <c r="C30" s="26">
        <v>235845</v>
      </c>
      <c r="E30" s="8" t="s">
        <v>143</v>
      </c>
      <c r="F30" s="24">
        <v>1737</v>
      </c>
      <c r="G30" s="35">
        <v>78165</v>
      </c>
      <c r="H30" s="2"/>
      <c r="I30" s="4">
        <v>12690.33</v>
      </c>
      <c r="J30" s="41">
        <f t="shared" si="0"/>
        <v>152283.96</v>
      </c>
      <c r="K30" s="16"/>
      <c r="L30" s="9" t="s">
        <v>215</v>
      </c>
    </row>
    <row r="31" spans="1:12" x14ac:dyDescent="0.3">
      <c r="A31" s="19" t="s">
        <v>30</v>
      </c>
      <c r="B31" s="24">
        <v>546</v>
      </c>
      <c r="C31" s="26">
        <v>24570</v>
      </c>
      <c r="E31" s="8" t="s">
        <v>144</v>
      </c>
      <c r="F31" s="24">
        <v>1192</v>
      </c>
      <c r="G31" s="35">
        <v>53640</v>
      </c>
      <c r="H31" s="2"/>
      <c r="I31" s="4">
        <v>4003.62</v>
      </c>
      <c r="J31" s="39">
        <f t="shared" si="0"/>
        <v>48043.44</v>
      </c>
      <c r="K31" s="16"/>
      <c r="L31" s="9" t="s">
        <v>216</v>
      </c>
    </row>
    <row r="32" spans="1:12" x14ac:dyDescent="0.3">
      <c r="A32" s="18" t="s">
        <v>31</v>
      </c>
      <c r="B32" s="24">
        <v>2083</v>
      </c>
      <c r="C32" s="26">
        <v>93735</v>
      </c>
      <c r="E32" s="8" t="s">
        <v>145</v>
      </c>
      <c r="F32" s="24">
        <v>25</v>
      </c>
      <c r="G32" s="35">
        <v>1125</v>
      </c>
      <c r="H32" s="2"/>
      <c r="I32" s="4">
        <v>20495.87</v>
      </c>
      <c r="J32" s="41">
        <f t="shared" si="0"/>
        <v>245950.44</v>
      </c>
      <c r="K32" s="16"/>
      <c r="L32" s="9" t="s">
        <v>217</v>
      </c>
    </row>
    <row r="33" spans="1:12" x14ac:dyDescent="0.3">
      <c r="A33" s="18" t="s">
        <v>32</v>
      </c>
      <c r="B33" s="24">
        <v>1743</v>
      </c>
      <c r="C33" s="26">
        <v>78435</v>
      </c>
      <c r="E33" s="8" t="s">
        <v>146</v>
      </c>
      <c r="F33" s="24">
        <v>1702</v>
      </c>
      <c r="G33" s="35">
        <v>76590</v>
      </c>
      <c r="H33" s="2"/>
      <c r="I33" s="4">
        <v>3201.14</v>
      </c>
      <c r="J33" s="39">
        <f t="shared" si="0"/>
        <v>38413.68</v>
      </c>
      <c r="K33" s="16"/>
      <c r="L33" s="9" t="s">
        <v>218</v>
      </c>
    </row>
    <row r="34" spans="1:12" x14ac:dyDescent="0.3">
      <c r="A34" s="18" t="s">
        <v>33</v>
      </c>
      <c r="B34" s="24">
        <v>1293</v>
      </c>
      <c r="C34" s="26">
        <v>58185</v>
      </c>
      <c r="E34" s="8" t="s">
        <v>147</v>
      </c>
      <c r="F34" s="24">
        <v>1233</v>
      </c>
      <c r="G34" s="35">
        <v>55485</v>
      </c>
      <c r="H34" s="2"/>
      <c r="I34" s="42">
        <v>7384.43</v>
      </c>
      <c r="J34" s="43">
        <f t="shared" si="0"/>
        <v>88613.16</v>
      </c>
      <c r="K34" s="16"/>
      <c r="L34" s="9" t="s">
        <v>219</v>
      </c>
    </row>
    <row r="35" spans="1:12" ht="15" thickBot="1" x14ac:dyDescent="0.35">
      <c r="A35" s="19" t="s">
        <v>34</v>
      </c>
      <c r="B35" s="24">
        <v>5225</v>
      </c>
      <c r="C35" s="26">
        <v>235125</v>
      </c>
      <c r="E35" s="36" t="s">
        <v>148</v>
      </c>
      <c r="F35" s="28">
        <v>1273</v>
      </c>
      <c r="G35" s="37">
        <v>57285</v>
      </c>
      <c r="H35" s="2"/>
      <c r="I35" s="46">
        <v>5134.8999999999996</v>
      </c>
      <c r="J35" s="47">
        <f t="shared" si="0"/>
        <v>61618.799999999996</v>
      </c>
      <c r="K35" s="16"/>
      <c r="L35" s="9" t="s">
        <v>220</v>
      </c>
    </row>
    <row r="36" spans="1:12" ht="15" thickBot="1" x14ac:dyDescent="0.35">
      <c r="A36" s="18" t="s">
        <v>35</v>
      </c>
      <c r="B36" s="24">
        <v>1866</v>
      </c>
      <c r="C36" s="26">
        <v>83970</v>
      </c>
      <c r="E36" s="30" t="s">
        <v>56</v>
      </c>
      <c r="F36" s="31">
        <v>115526</v>
      </c>
      <c r="G36" s="32">
        <v>5198670</v>
      </c>
      <c r="H36" s="2"/>
      <c r="I36" s="48">
        <f>SUM(I3:I35)</f>
        <v>720915.60000000009</v>
      </c>
      <c r="J36" s="49">
        <f>SUM(J3:J35)</f>
        <v>8650987.200000003</v>
      </c>
      <c r="K36" s="16"/>
      <c r="L36" s="9" t="s">
        <v>222</v>
      </c>
    </row>
    <row r="37" spans="1:12" x14ac:dyDescent="0.3">
      <c r="A37" s="18" t="s">
        <v>36</v>
      </c>
      <c r="B37" s="24">
        <v>388</v>
      </c>
      <c r="C37" s="26">
        <v>17460</v>
      </c>
      <c r="K37" s="17"/>
      <c r="L37" s="9" t="s">
        <v>224</v>
      </c>
    </row>
    <row r="38" spans="1:12" x14ac:dyDescent="0.3">
      <c r="A38" s="18" t="s">
        <v>37</v>
      </c>
      <c r="B38" s="24">
        <v>2067</v>
      </c>
      <c r="C38" s="26">
        <v>93015</v>
      </c>
      <c r="L38" s="9" t="s">
        <v>225</v>
      </c>
    </row>
    <row r="39" spans="1:12" x14ac:dyDescent="0.3">
      <c r="A39" s="18" t="s">
        <v>38</v>
      </c>
      <c r="B39" s="24">
        <v>1044</v>
      </c>
      <c r="C39" s="26">
        <v>46980</v>
      </c>
      <c r="E39" s="51"/>
      <c r="F39" s="14"/>
      <c r="L39" s="9" t="s">
        <v>227</v>
      </c>
    </row>
    <row r="40" spans="1:12" x14ac:dyDescent="0.3">
      <c r="A40" s="18" t="s">
        <v>39</v>
      </c>
      <c r="B40" s="24">
        <v>506</v>
      </c>
      <c r="C40" s="26">
        <v>22770</v>
      </c>
      <c r="L40" s="9" t="s">
        <v>229</v>
      </c>
    </row>
    <row r="41" spans="1:12" x14ac:dyDescent="0.3">
      <c r="A41" s="18" t="s">
        <v>40</v>
      </c>
      <c r="B41" s="24">
        <v>693</v>
      </c>
      <c r="C41" s="26">
        <v>31185</v>
      </c>
      <c r="L41" s="9" t="s">
        <v>230</v>
      </c>
    </row>
    <row r="42" spans="1:12" x14ac:dyDescent="0.3">
      <c r="A42" s="18" t="s">
        <v>41</v>
      </c>
      <c r="B42" s="24">
        <v>1657</v>
      </c>
      <c r="C42" s="26">
        <v>74565</v>
      </c>
    </row>
    <row r="43" spans="1:12" x14ac:dyDescent="0.3">
      <c r="A43" s="18" t="s">
        <v>42</v>
      </c>
      <c r="B43" s="24">
        <v>2111</v>
      </c>
      <c r="C43" s="26">
        <v>94995</v>
      </c>
    </row>
    <row r="44" spans="1:12" x14ac:dyDescent="0.3">
      <c r="A44" s="18" t="s">
        <v>43</v>
      </c>
      <c r="B44" s="24">
        <v>1612</v>
      </c>
      <c r="C44" s="26">
        <v>72540</v>
      </c>
    </row>
    <row r="45" spans="1:12" x14ac:dyDescent="0.3">
      <c r="A45" s="18" t="s">
        <v>44</v>
      </c>
      <c r="B45" s="24">
        <v>2450</v>
      </c>
      <c r="C45" s="26">
        <v>110250</v>
      </c>
    </row>
    <row r="46" spans="1:12" x14ac:dyDescent="0.3">
      <c r="A46" s="18" t="s">
        <v>45</v>
      </c>
      <c r="B46" s="24">
        <v>1</v>
      </c>
      <c r="C46" s="26">
        <v>45</v>
      </c>
    </row>
    <row r="47" spans="1:12" x14ac:dyDescent="0.3">
      <c r="A47" s="18" t="s">
        <v>46</v>
      </c>
      <c r="B47" s="24">
        <v>2228</v>
      </c>
      <c r="C47" s="26">
        <v>100260</v>
      </c>
    </row>
    <row r="48" spans="1:12" x14ac:dyDescent="0.3">
      <c r="A48" s="18" t="s">
        <v>47</v>
      </c>
      <c r="B48" s="24">
        <v>4747</v>
      </c>
      <c r="C48" s="26">
        <v>213615</v>
      </c>
    </row>
    <row r="49" spans="1:12" x14ac:dyDescent="0.3">
      <c r="A49" s="18" t="s">
        <v>48</v>
      </c>
      <c r="B49" s="24">
        <v>307</v>
      </c>
      <c r="C49" s="26">
        <v>13815</v>
      </c>
    </row>
    <row r="50" spans="1:12" x14ac:dyDescent="0.3">
      <c r="A50" s="18" t="s">
        <v>49</v>
      </c>
      <c r="B50" s="24">
        <v>1273</v>
      </c>
      <c r="C50" s="26">
        <v>57285</v>
      </c>
    </row>
    <row r="51" spans="1:12" x14ac:dyDescent="0.3">
      <c r="A51" s="18" t="s">
        <v>50</v>
      </c>
      <c r="B51" s="24">
        <v>2301</v>
      </c>
      <c r="C51" s="26">
        <v>103545</v>
      </c>
    </row>
    <row r="52" spans="1:12" x14ac:dyDescent="0.3">
      <c r="A52" s="18" t="s">
        <v>51</v>
      </c>
      <c r="B52" s="24">
        <v>518</v>
      </c>
      <c r="C52" s="26">
        <v>23310</v>
      </c>
    </row>
    <row r="53" spans="1:12" x14ac:dyDescent="0.3">
      <c r="A53" s="18" t="s">
        <v>52</v>
      </c>
      <c r="B53" s="24">
        <v>2731</v>
      </c>
      <c r="C53" s="26">
        <v>122895</v>
      </c>
    </row>
    <row r="54" spans="1:12" x14ac:dyDescent="0.3">
      <c r="A54" s="18" t="s">
        <v>53</v>
      </c>
      <c r="B54" s="24">
        <v>1160</v>
      </c>
      <c r="C54" s="26">
        <v>52200</v>
      </c>
    </row>
    <row r="55" spans="1:12" x14ac:dyDescent="0.3">
      <c r="A55" s="18" t="s">
        <v>54</v>
      </c>
      <c r="B55" s="24">
        <v>38</v>
      </c>
      <c r="C55" s="26">
        <v>1710</v>
      </c>
    </row>
    <row r="56" spans="1:12" ht="15" thickBot="1" x14ac:dyDescent="0.35">
      <c r="A56" s="27" t="s">
        <v>55</v>
      </c>
      <c r="B56" s="28">
        <v>683</v>
      </c>
      <c r="C56" s="29">
        <v>30735</v>
      </c>
    </row>
    <row r="57" spans="1:12" ht="15" thickBot="1" x14ac:dyDescent="0.35">
      <c r="A57" s="30" t="s">
        <v>56</v>
      </c>
      <c r="B57" s="31">
        <v>115526</v>
      </c>
      <c r="C57" s="32">
        <v>5198670</v>
      </c>
      <c r="E57" s="1"/>
    </row>
    <row r="58" spans="1:12" ht="15" thickBot="1" x14ac:dyDescent="0.35">
      <c r="K58" s="15"/>
    </row>
    <row r="59" spans="1:12" s="67" customFormat="1" ht="29.4" thickBot="1" x14ac:dyDescent="0.35">
      <c r="A59" s="64" t="s">
        <v>240</v>
      </c>
      <c r="B59" s="65" t="s">
        <v>0</v>
      </c>
      <c r="C59" s="66" t="s">
        <v>1</v>
      </c>
      <c r="E59" s="64" t="s">
        <v>240</v>
      </c>
      <c r="F59" s="65" t="s">
        <v>0</v>
      </c>
      <c r="G59" s="66" t="s">
        <v>1</v>
      </c>
      <c r="I59" s="70" t="s">
        <v>236</v>
      </c>
      <c r="J59" s="69" t="s">
        <v>235</v>
      </c>
      <c r="K59" s="71"/>
      <c r="L59" s="78" t="s">
        <v>241</v>
      </c>
    </row>
    <row r="60" spans="1:12" x14ac:dyDescent="0.3">
      <c r="A60" s="21" t="s">
        <v>57</v>
      </c>
      <c r="B60" s="23">
        <v>713</v>
      </c>
      <c r="C60" s="34">
        <v>32085</v>
      </c>
      <c r="E60" s="21" t="s">
        <v>149</v>
      </c>
      <c r="F60" s="23">
        <v>3031</v>
      </c>
      <c r="G60" s="34">
        <v>136395</v>
      </c>
      <c r="I60" s="45">
        <v>7255.03</v>
      </c>
      <c r="J60" s="38">
        <f>I60*12</f>
        <v>87060.36</v>
      </c>
      <c r="K60" s="16"/>
      <c r="L60" s="77" t="s">
        <v>170</v>
      </c>
    </row>
    <row r="61" spans="1:12" x14ac:dyDescent="0.3">
      <c r="A61" s="8" t="s">
        <v>58</v>
      </c>
      <c r="B61" s="24">
        <v>188</v>
      </c>
      <c r="C61" s="35">
        <v>8460</v>
      </c>
      <c r="E61" s="8" t="s">
        <v>150</v>
      </c>
      <c r="F61" s="24">
        <v>713</v>
      </c>
      <c r="G61" s="35">
        <v>32085</v>
      </c>
      <c r="I61" s="7">
        <v>708.11</v>
      </c>
      <c r="J61" s="39">
        <f t="shared" ref="J61:J73" si="1">I61*12</f>
        <v>8497.32</v>
      </c>
      <c r="K61" s="16"/>
      <c r="L61" s="9" t="s">
        <v>171</v>
      </c>
    </row>
    <row r="62" spans="1:12" x14ac:dyDescent="0.3">
      <c r="A62" s="8" t="s">
        <v>59</v>
      </c>
      <c r="B62" s="24">
        <v>1308</v>
      </c>
      <c r="C62" s="35">
        <v>58860</v>
      </c>
      <c r="E62" s="8" t="s">
        <v>151</v>
      </c>
      <c r="F62" s="24">
        <v>1308</v>
      </c>
      <c r="G62" s="35">
        <v>58860</v>
      </c>
      <c r="I62" s="7">
        <v>8703.5400000000009</v>
      </c>
      <c r="J62" s="6">
        <f t="shared" si="1"/>
        <v>104442.48000000001</v>
      </c>
      <c r="K62" s="16"/>
      <c r="L62" s="9" t="s">
        <v>174</v>
      </c>
    </row>
    <row r="63" spans="1:12" x14ac:dyDescent="0.3">
      <c r="A63" s="8" t="s">
        <v>60</v>
      </c>
      <c r="B63" s="24">
        <v>1243</v>
      </c>
      <c r="C63" s="35">
        <v>55935</v>
      </c>
      <c r="E63" s="8" t="s">
        <v>152</v>
      </c>
      <c r="F63" s="24">
        <v>1243</v>
      </c>
      <c r="G63" s="35">
        <v>55935</v>
      </c>
      <c r="I63" s="7">
        <v>1671.21</v>
      </c>
      <c r="J63" s="39">
        <f t="shared" si="1"/>
        <v>20054.52</v>
      </c>
      <c r="K63" s="16"/>
      <c r="L63" s="9" t="s">
        <v>180</v>
      </c>
    </row>
    <row r="64" spans="1:12" x14ac:dyDescent="0.3">
      <c r="A64" s="8" t="s">
        <v>61</v>
      </c>
      <c r="B64" s="24">
        <v>3517</v>
      </c>
      <c r="C64" s="35">
        <v>158265</v>
      </c>
      <c r="E64" s="8" t="s">
        <v>127</v>
      </c>
      <c r="F64" s="24">
        <v>797</v>
      </c>
      <c r="G64" s="35">
        <v>35865</v>
      </c>
      <c r="I64" s="11">
        <v>0</v>
      </c>
      <c r="J64" s="6">
        <f t="shared" si="1"/>
        <v>0</v>
      </c>
      <c r="K64" s="16"/>
      <c r="L64" s="9" t="s">
        <v>182</v>
      </c>
    </row>
    <row r="65" spans="1:12" x14ac:dyDescent="0.3">
      <c r="A65" s="10" t="s">
        <v>62</v>
      </c>
      <c r="B65" s="24">
        <v>1011</v>
      </c>
      <c r="C65" s="35">
        <v>45495</v>
      </c>
      <c r="E65" s="8" t="s">
        <v>153</v>
      </c>
      <c r="F65" s="24">
        <v>188</v>
      </c>
      <c r="G65" s="35">
        <v>8460</v>
      </c>
      <c r="I65" s="7">
        <v>1587.14</v>
      </c>
      <c r="J65" s="6">
        <f t="shared" si="1"/>
        <v>19045.68</v>
      </c>
      <c r="K65" s="16"/>
      <c r="L65" s="9" t="s">
        <v>184</v>
      </c>
    </row>
    <row r="66" spans="1:12" x14ac:dyDescent="0.3">
      <c r="A66" s="8" t="s">
        <v>63</v>
      </c>
      <c r="B66" s="24">
        <v>4100</v>
      </c>
      <c r="C66" s="35">
        <v>184500</v>
      </c>
      <c r="E66" s="8" t="s">
        <v>154</v>
      </c>
      <c r="F66" s="24">
        <v>1741</v>
      </c>
      <c r="G66" s="35">
        <v>78345</v>
      </c>
      <c r="I66" s="7">
        <v>4048.38</v>
      </c>
      <c r="J66" s="39">
        <f t="shared" si="1"/>
        <v>48580.56</v>
      </c>
      <c r="K66" s="16"/>
      <c r="L66" s="9" t="s">
        <v>186</v>
      </c>
    </row>
    <row r="67" spans="1:12" x14ac:dyDescent="0.3">
      <c r="A67" s="10" t="s">
        <v>64</v>
      </c>
      <c r="B67" s="24">
        <v>567</v>
      </c>
      <c r="C67" s="35">
        <v>25515</v>
      </c>
      <c r="E67" s="8" t="s">
        <v>155</v>
      </c>
      <c r="F67" s="24">
        <v>1757</v>
      </c>
      <c r="G67" s="35">
        <v>79065</v>
      </c>
      <c r="I67" s="7">
        <v>5328.82</v>
      </c>
      <c r="J67" s="39">
        <f t="shared" si="1"/>
        <v>63945.84</v>
      </c>
      <c r="K67" s="16"/>
      <c r="L67" s="9" t="s">
        <v>188</v>
      </c>
    </row>
    <row r="68" spans="1:12" x14ac:dyDescent="0.3">
      <c r="A68" s="8" t="s">
        <v>65</v>
      </c>
      <c r="B68" s="24">
        <v>1096</v>
      </c>
      <c r="C68" s="35">
        <v>49320</v>
      </c>
      <c r="E68" s="8" t="s">
        <v>156</v>
      </c>
      <c r="F68" s="24">
        <v>4100</v>
      </c>
      <c r="G68" s="35">
        <v>184500</v>
      </c>
      <c r="I68" s="7">
        <v>5572.8</v>
      </c>
      <c r="J68" s="39">
        <f t="shared" si="1"/>
        <v>66873.600000000006</v>
      </c>
      <c r="K68" s="16"/>
      <c r="L68" s="9" t="s">
        <v>193</v>
      </c>
    </row>
    <row r="69" spans="1:12" x14ac:dyDescent="0.3">
      <c r="A69" s="10" t="s">
        <v>66</v>
      </c>
      <c r="B69" s="24">
        <v>1741</v>
      </c>
      <c r="C69" s="35">
        <v>78345</v>
      </c>
      <c r="E69" s="8" t="s">
        <v>157</v>
      </c>
      <c r="F69" s="24">
        <v>567</v>
      </c>
      <c r="G69" s="35">
        <v>25515</v>
      </c>
      <c r="I69" s="7">
        <v>4931.53</v>
      </c>
      <c r="J69" s="6">
        <f t="shared" si="1"/>
        <v>59178.36</v>
      </c>
      <c r="K69" s="16"/>
      <c r="L69" s="9" t="s">
        <v>200</v>
      </c>
    </row>
    <row r="70" spans="1:12" x14ac:dyDescent="0.3">
      <c r="A70" s="8" t="s">
        <v>67</v>
      </c>
      <c r="B70" s="24">
        <v>1757</v>
      </c>
      <c r="C70" s="35">
        <v>79065</v>
      </c>
      <c r="E70" s="8" t="s">
        <v>158</v>
      </c>
      <c r="F70" s="24">
        <v>1096</v>
      </c>
      <c r="G70" s="35">
        <v>49320</v>
      </c>
      <c r="I70" s="5">
        <v>0</v>
      </c>
      <c r="J70" s="6">
        <f t="shared" si="1"/>
        <v>0</v>
      </c>
      <c r="K70" s="16"/>
      <c r="L70" s="9" t="s">
        <v>203</v>
      </c>
    </row>
    <row r="71" spans="1:12" x14ac:dyDescent="0.3">
      <c r="A71" s="8" t="s">
        <v>68</v>
      </c>
      <c r="B71" s="24">
        <v>3031</v>
      </c>
      <c r="C71" s="35">
        <v>136395</v>
      </c>
      <c r="E71" s="8" t="s">
        <v>143</v>
      </c>
      <c r="F71" s="24">
        <v>3224</v>
      </c>
      <c r="G71" s="35">
        <v>145080</v>
      </c>
      <c r="I71" s="11">
        <v>0</v>
      </c>
      <c r="J71" s="6">
        <f t="shared" si="1"/>
        <v>0</v>
      </c>
      <c r="K71" s="16"/>
      <c r="L71" s="9" t="s">
        <v>206</v>
      </c>
    </row>
    <row r="72" spans="1:12" x14ac:dyDescent="0.3">
      <c r="A72" s="10" t="s">
        <v>69</v>
      </c>
      <c r="B72" s="24">
        <v>797</v>
      </c>
      <c r="C72" s="35">
        <v>35865</v>
      </c>
      <c r="E72" s="8" t="s">
        <v>145</v>
      </c>
      <c r="F72" s="24">
        <v>1011</v>
      </c>
      <c r="G72" s="35">
        <v>45495</v>
      </c>
      <c r="I72" s="11">
        <v>0</v>
      </c>
      <c r="J72" s="6">
        <f t="shared" si="1"/>
        <v>0</v>
      </c>
      <c r="K72" s="16"/>
      <c r="L72" s="9" t="s">
        <v>209</v>
      </c>
    </row>
    <row r="73" spans="1:12" ht="15" thickBot="1" x14ac:dyDescent="0.35">
      <c r="A73" s="44" t="s">
        <v>70</v>
      </c>
      <c r="B73" s="28">
        <v>3224</v>
      </c>
      <c r="C73" s="37">
        <v>145080</v>
      </c>
      <c r="E73" s="36" t="s">
        <v>159</v>
      </c>
      <c r="F73" s="28">
        <v>3517</v>
      </c>
      <c r="G73" s="37">
        <v>158265</v>
      </c>
      <c r="I73" s="50">
        <v>2179.0100000000002</v>
      </c>
      <c r="J73" s="52">
        <f t="shared" si="1"/>
        <v>26148.120000000003</v>
      </c>
      <c r="K73" s="17"/>
      <c r="L73" s="9" t="s">
        <v>213</v>
      </c>
    </row>
    <row r="74" spans="1:12" ht="15" thickBot="1" x14ac:dyDescent="0.35">
      <c r="A74" s="30" t="s">
        <v>56</v>
      </c>
      <c r="B74" s="31">
        <v>24293</v>
      </c>
      <c r="C74" s="32">
        <v>1093185</v>
      </c>
      <c r="E74" s="30" t="s">
        <v>56</v>
      </c>
      <c r="F74" s="31">
        <v>24293</v>
      </c>
      <c r="G74" s="32">
        <v>1093185</v>
      </c>
      <c r="I74" s="48">
        <f>SUM(I60:I73)</f>
        <v>41985.57</v>
      </c>
      <c r="J74" s="49">
        <f>SUM(J60:J73)</f>
        <v>503826.83999999997</v>
      </c>
      <c r="K74" s="16"/>
      <c r="L74" s="9" t="s">
        <v>214</v>
      </c>
    </row>
    <row r="75" spans="1:12" x14ac:dyDescent="0.3">
      <c r="A75" s="56"/>
      <c r="B75" s="57"/>
      <c r="C75" s="58"/>
      <c r="E75" s="56"/>
      <c r="F75" s="57"/>
      <c r="G75" s="58"/>
      <c r="I75" s="17"/>
      <c r="J75" s="17"/>
      <c r="K75" s="16"/>
      <c r="L75" s="9" t="s">
        <v>231</v>
      </c>
    </row>
    <row r="76" spans="1:12" x14ac:dyDescent="0.3">
      <c r="A76" s="56"/>
      <c r="B76" s="57"/>
      <c r="C76" s="58"/>
      <c r="E76" s="56"/>
      <c r="F76" s="57"/>
      <c r="G76" s="58"/>
      <c r="I76" s="17"/>
      <c r="J76" s="17"/>
      <c r="K76" s="16"/>
      <c r="L76" s="9" t="s">
        <v>233</v>
      </c>
    </row>
    <row r="77" spans="1:12" x14ac:dyDescent="0.3">
      <c r="A77" s="56"/>
      <c r="B77" s="57"/>
      <c r="C77" s="58"/>
      <c r="E77" s="56"/>
      <c r="F77" s="57"/>
      <c r="G77" s="58"/>
      <c r="I77" s="17"/>
      <c r="J77" s="17"/>
      <c r="K77" s="16"/>
      <c r="L77" s="9" t="s">
        <v>234</v>
      </c>
    </row>
    <row r="78" spans="1:12" ht="15" thickBot="1" x14ac:dyDescent="0.35"/>
    <row r="79" spans="1:12" ht="29.4" thickBot="1" x14ac:dyDescent="0.35">
      <c r="A79" s="80" t="s">
        <v>113</v>
      </c>
      <c r="E79" s="81" t="s">
        <v>113</v>
      </c>
    </row>
    <row r="80" spans="1:12" s="67" customFormat="1" ht="29.4" thickBot="1" x14ac:dyDescent="0.35">
      <c r="A80" s="64" t="s">
        <v>238</v>
      </c>
      <c r="B80" s="65" t="s">
        <v>0</v>
      </c>
      <c r="C80" s="66" t="s">
        <v>1</v>
      </c>
      <c r="E80" s="64" t="s">
        <v>239</v>
      </c>
      <c r="F80" s="65" t="s">
        <v>0</v>
      </c>
      <c r="G80" s="66" t="s">
        <v>1</v>
      </c>
      <c r="I80" s="72" t="s">
        <v>236</v>
      </c>
      <c r="J80" s="73" t="s">
        <v>235</v>
      </c>
      <c r="K80" s="74"/>
      <c r="L80" s="78" t="s">
        <v>241</v>
      </c>
    </row>
    <row r="81" spans="1:12" x14ac:dyDescent="0.3">
      <c r="A81" s="21" t="s">
        <v>71</v>
      </c>
      <c r="B81" s="23">
        <v>203</v>
      </c>
      <c r="C81" s="34">
        <v>1481.9</v>
      </c>
      <c r="E81" s="21" t="s">
        <v>160</v>
      </c>
      <c r="F81" s="23">
        <v>76</v>
      </c>
      <c r="G81" s="34">
        <v>554.79999999999995</v>
      </c>
      <c r="I81" s="4">
        <v>0</v>
      </c>
      <c r="J81" s="54">
        <f>I81*12</f>
        <v>0</v>
      </c>
      <c r="K81" s="15"/>
      <c r="L81" s="79" t="s">
        <v>192</v>
      </c>
    </row>
    <row r="82" spans="1:12" x14ac:dyDescent="0.3">
      <c r="A82" s="8" t="s">
        <v>72</v>
      </c>
      <c r="B82" s="24">
        <v>599</v>
      </c>
      <c r="C82" s="35">
        <v>4372.7</v>
      </c>
      <c r="E82" s="8" t="s">
        <v>117</v>
      </c>
      <c r="F82" s="24">
        <v>4732</v>
      </c>
      <c r="G82" s="35">
        <v>34543.599999999999</v>
      </c>
      <c r="I82" s="4">
        <v>4152.2934669090901</v>
      </c>
      <c r="J82" s="35">
        <f t="shared" ref="J82:J109" si="2">I82*12</f>
        <v>49827.521602909081</v>
      </c>
      <c r="K82" s="16"/>
      <c r="L82" s="59" t="s">
        <v>197</v>
      </c>
    </row>
    <row r="83" spans="1:12" x14ac:dyDescent="0.3">
      <c r="A83" s="8" t="s">
        <v>4</v>
      </c>
      <c r="B83" s="24">
        <v>4373</v>
      </c>
      <c r="C83" s="35">
        <v>31922.9</v>
      </c>
      <c r="E83" s="8" t="s">
        <v>161</v>
      </c>
      <c r="F83" s="24">
        <v>390</v>
      </c>
      <c r="G83" s="35">
        <v>2847</v>
      </c>
      <c r="I83" s="4">
        <v>0</v>
      </c>
      <c r="J83" s="54">
        <f t="shared" si="2"/>
        <v>0</v>
      </c>
      <c r="K83" s="16"/>
      <c r="L83" s="59" t="s">
        <v>198</v>
      </c>
    </row>
    <row r="84" spans="1:12" x14ac:dyDescent="0.3">
      <c r="A84" s="8" t="s">
        <v>73</v>
      </c>
      <c r="B84" s="24">
        <v>8102</v>
      </c>
      <c r="C84" s="35">
        <v>59144.6</v>
      </c>
      <c r="E84" s="8" t="s">
        <v>119</v>
      </c>
      <c r="F84" s="24">
        <v>400</v>
      </c>
      <c r="G84" s="35">
        <v>2920</v>
      </c>
      <c r="I84" s="4">
        <v>5230.7773644909103</v>
      </c>
      <c r="J84" s="35">
        <f t="shared" si="2"/>
        <v>62769.328373890923</v>
      </c>
      <c r="K84" s="16"/>
      <c r="L84" s="59" t="s">
        <v>221</v>
      </c>
    </row>
    <row r="85" spans="1:12" x14ac:dyDescent="0.3">
      <c r="A85" s="8" t="s">
        <v>74</v>
      </c>
      <c r="B85" s="24">
        <v>7624</v>
      </c>
      <c r="C85" s="35">
        <v>55655.199999999997</v>
      </c>
      <c r="E85" s="8" t="s">
        <v>120</v>
      </c>
      <c r="F85" s="24">
        <v>15449</v>
      </c>
      <c r="G85" s="35">
        <v>112777.7</v>
      </c>
      <c r="I85" s="4">
        <v>16742.270339229461</v>
      </c>
      <c r="J85" s="35">
        <f t="shared" si="2"/>
        <v>200907.24407075351</v>
      </c>
      <c r="K85" s="16"/>
      <c r="L85" s="59" t="s">
        <v>223</v>
      </c>
    </row>
    <row r="86" spans="1:12" x14ac:dyDescent="0.3">
      <c r="A86" s="8" t="s">
        <v>75</v>
      </c>
      <c r="B86" s="24">
        <v>2561</v>
      </c>
      <c r="C86" s="35">
        <v>18695.3</v>
      </c>
      <c r="E86" s="8" t="s">
        <v>121</v>
      </c>
      <c r="F86" s="24">
        <v>9927</v>
      </c>
      <c r="G86" s="35">
        <v>72467.100000000006</v>
      </c>
      <c r="I86" s="4">
        <v>5480.05384596364</v>
      </c>
      <c r="J86" s="54">
        <f t="shared" si="2"/>
        <v>65760.646151563677</v>
      </c>
      <c r="K86" s="16"/>
      <c r="L86" s="59" t="s">
        <v>228</v>
      </c>
    </row>
    <row r="87" spans="1:12" x14ac:dyDescent="0.3">
      <c r="A87" s="8" t="s">
        <v>76</v>
      </c>
      <c r="B87" s="24">
        <v>3810</v>
      </c>
      <c r="C87" s="35">
        <v>27813</v>
      </c>
      <c r="E87" s="8" t="s">
        <v>123</v>
      </c>
      <c r="F87" s="24">
        <v>18942</v>
      </c>
      <c r="G87" s="35">
        <v>138276.6</v>
      </c>
      <c r="I87" s="4">
        <v>13745.7559769818</v>
      </c>
      <c r="J87" s="35">
        <f t="shared" si="2"/>
        <v>164949.07172378158</v>
      </c>
      <c r="K87" s="16"/>
      <c r="L87" s="59" t="s">
        <v>232</v>
      </c>
    </row>
    <row r="88" spans="1:12" x14ac:dyDescent="0.3">
      <c r="A88" s="8" t="s">
        <v>77</v>
      </c>
      <c r="B88" s="24">
        <v>29627</v>
      </c>
      <c r="C88" s="35">
        <v>216277.1</v>
      </c>
      <c r="E88" s="8" t="s">
        <v>162</v>
      </c>
      <c r="F88" s="24">
        <v>7348</v>
      </c>
      <c r="G88" s="35">
        <v>53640.4</v>
      </c>
      <c r="I88" s="4">
        <v>5589.2077491454529</v>
      </c>
      <c r="J88" s="35">
        <f t="shared" si="2"/>
        <v>67070.492989745428</v>
      </c>
      <c r="K88" s="16"/>
    </row>
    <row r="89" spans="1:12" x14ac:dyDescent="0.3">
      <c r="A89" s="8" t="s">
        <v>78</v>
      </c>
      <c r="B89" s="24">
        <v>5038</v>
      </c>
      <c r="C89" s="35">
        <v>36777.4</v>
      </c>
      <c r="E89" s="8" t="s">
        <v>124</v>
      </c>
      <c r="F89" s="24">
        <v>4933</v>
      </c>
      <c r="G89" s="35">
        <v>36010.9</v>
      </c>
      <c r="I89" s="4">
        <v>5872.578230132387</v>
      </c>
      <c r="J89" s="35">
        <f t="shared" si="2"/>
        <v>70470.938761588652</v>
      </c>
      <c r="K89" s="16"/>
    </row>
    <row r="90" spans="1:12" x14ac:dyDescent="0.3">
      <c r="A90" s="8" t="s">
        <v>79</v>
      </c>
      <c r="B90" s="24">
        <v>4592</v>
      </c>
      <c r="C90" s="35">
        <v>33521.599999999999</v>
      </c>
      <c r="E90" s="8" t="s">
        <v>125</v>
      </c>
      <c r="F90" s="24">
        <v>21222</v>
      </c>
      <c r="G90" s="35">
        <v>154920.6</v>
      </c>
      <c r="I90" s="4">
        <v>19473.191260949803</v>
      </c>
      <c r="J90" s="35">
        <f t="shared" si="2"/>
        <v>233678.29513139764</v>
      </c>
      <c r="K90" s="16"/>
    </row>
    <row r="91" spans="1:12" x14ac:dyDescent="0.3">
      <c r="A91" s="8" t="s">
        <v>80</v>
      </c>
      <c r="B91" s="24">
        <v>9643</v>
      </c>
      <c r="C91" s="35">
        <v>70393.899999999994</v>
      </c>
      <c r="E91" s="8" t="s">
        <v>127</v>
      </c>
      <c r="F91" s="24">
        <v>18539</v>
      </c>
      <c r="G91" s="35">
        <v>135334.70000000001</v>
      </c>
      <c r="I91" s="4">
        <v>21171.180354270982</v>
      </c>
      <c r="J91" s="35">
        <f t="shared" si="2"/>
        <v>254054.16425125179</v>
      </c>
      <c r="K91" s="16"/>
    </row>
    <row r="92" spans="1:12" x14ac:dyDescent="0.3">
      <c r="A92" s="8" t="s">
        <v>81</v>
      </c>
      <c r="B92" s="24">
        <v>18942</v>
      </c>
      <c r="C92" s="35">
        <v>138276.6</v>
      </c>
      <c r="E92" s="8" t="s">
        <v>163</v>
      </c>
      <c r="F92" s="24">
        <v>4073</v>
      </c>
      <c r="G92" s="35">
        <v>29732.9</v>
      </c>
      <c r="I92" s="4">
        <v>2988.0135461090899</v>
      </c>
      <c r="J92" s="35">
        <f t="shared" si="2"/>
        <v>35856.162553309077</v>
      </c>
      <c r="K92" s="16"/>
    </row>
    <row r="93" spans="1:12" x14ac:dyDescent="0.3">
      <c r="A93" s="8" t="s">
        <v>82</v>
      </c>
      <c r="B93" s="24">
        <v>9057</v>
      </c>
      <c r="C93" s="35">
        <v>66116.100000000006</v>
      </c>
      <c r="E93" s="8" t="s">
        <v>131</v>
      </c>
      <c r="F93" s="24">
        <v>5038</v>
      </c>
      <c r="G93" s="35">
        <v>36777.4</v>
      </c>
      <c r="I93" s="4">
        <v>6421.1900042909101</v>
      </c>
      <c r="J93" s="35">
        <f t="shared" si="2"/>
        <v>77054.280051490918</v>
      </c>
      <c r="K93" s="16"/>
    </row>
    <row r="94" spans="1:12" x14ac:dyDescent="0.3">
      <c r="A94" s="8" t="s">
        <v>83</v>
      </c>
      <c r="B94" s="24">
        <v>33117</v>
      </c>
      <c r="C94" s="35">
        <v>241754.1</v>
      </c>
      <c r="E94" s="8" t="s">
        <v>132</v>
      </c>
      <c r="F94" s="24">
        <v>16908</v>
      </c>
      <c r="G94" s="35">
        <v>123428.4</v>
      </c>
      <c r="I94" s="4">
        <v>11427.244996358309</v>
      </c>
      <c r="J94" s="35">
        <f t="shared" si="2"/>
        <v>137126.93995629973</v>
      </c>
      <c r="K94" s="16"/>
    </row>
    <row r="95" spans="1:12" x14ac:dyDescent="0.3">
      <c r="A95" s="8" t="s">
        <v>84</v>
      </c>
      <c r="B95" s="24">
        <v>896</v>
      </c>
      <c r="C95" s="35">
        <v>6540.8</v>
      </c>
      <c r="E95" s="8" t="s">
        <v>133</v>
      </c>
      <c r="F95" s="24">
        <v>599</v>
      </c>
      <c r="G95" s="35">
        <v>4372.7</v>
      </c>
      <c r="I95" s="4">
        <v>1276.4570000000001</v>
      </c>
      <c r="J95" s="35">
        <f t="shared" si="2"/>
        <v>15317.484</v>
      </c>
      <c r="K95" s="16"/>
    </row>
    <row r="96" spans="1:12" x14ac:dyDescent="0.3">
      <c r="A96" s="8" t="s">
        <v>85</v>
      </c>
      <c r="B96" s="24">
        <v>10185</v>
      </c>
      <c r="C96" s="35">
        <v>74350.5</v>
      </c>
      <c r="E96" s="8" t="s">
        <v>154</v>
      </c>
      <c r="F96" s="24">
        <v>29616</v>
      </c>
      <c r="G96" s="35">
        <v>216196.8</v>
      </c>
      <c r="I96" s="4">
        <v>42051.28615840042</v>
      </c>
      <c r="J96" s="35">
        <f t="shared" si="2"/>
        <v>504615.43390080507</v>
      </c>
      <c r="K96" s="16"/>
    </row>
    <row r="97" spans="1:11" x14ac:dyDescent="0.3">
      <c r="A97" s="8" t="s">
        <v>86</v>
      </c>
      <c r="B97" s="24">
        <v>4087</v>
      </c>
      <c r="C97" s="35">
        <v>29835.1</v>
      </c>
      <c r="E97" s="8" t="s">
        <v>135</v>
      </c>
      <c r="F97" s="24">
        <v>33437</v>
      </c>
      <c r="G97" s="35">
        <v>244090.1</v>
      </c>
      <c r="I97" s="4">
        <v>26577.997647715609</v>
      </c>
      <c r="J97" s="35">
        <f t="shared" si="2"/>
        <v>318935.97177258728</v>
      </c>
      <c r="K97" s="16"/>
    </row>
    <row r="98" spans="1:11" x14ac:dyDescent="0.3">
      <c r="A98" s="8" t="s">
        <v>87</v>
      </c>
      <c r="B98" s="24">
        <v>1561</v>
      </c>
      <c r="C98" s="35">
        <v>11395.3</v>
      </c>
      <c r="E98" s="8" t="s">
        <v>137</v>
      </c>
      <c r="F98" s="24">
        <v>896</v>
      </c>
      <c r="G98" s="35">
        <v>6540.8</v>
      </c>
      <c r="I98" s="4">
        <v>1888.2706963090861</v>
      </c>
      <c r="J98" s="35">
        <f t="shared" si="2"/>
        <v>22659.248355709035</v>
      </c>
      <c r="K98" s="16"/>
    </row>
    <row r="99" spans="1:11" x14ac:dyDescent="0.3">
      <c r="A99" s="8" t="s">
        <v>88</v>
      </c>
      <c r="B99" s="24">
        <v>284</v>
      </c>
      <c r="C99" s="35">
        <v>2073.1999999999998</v>
      </c>
      <c r="E99" s="8" t="s">
        <v>164</v>
      </c>
      <c r="F99" s="24">
        <v>5649</v>
      </c>
      <c r="G99" s="35">
        <v>41237.699999999997</v>
      </c>
      <c r="I99" s="4">
        <v>11270.63652818182</v>
      </c>
      <c r="J99" s="35">
        <f t="shared" si="2"/>
        <v>135247.63833818183</v>
      </c>
      <c r="K99" s="16"/>
    </row>
    <row r="100" spans="1:11" x14ac:dyDescent="0.3">
      <c r="A100" s="8" t="s">
        <v>89</v>
      </c>
      <c r="B100" s="24">
        <v>4073</v>
      </c>
      <c r="C100" s="35">
        <v>29732.9</v>
      </c>
      <c r="E100" s="8" t="s">
        <v>165</v>
      </c>
      <c r="F100" s="24">
        <v>5602</v>
      </c>
      <c r="G100" s="35">
        <v>40894.6</v>
      </c>
      <c r="I100" s="4">
        <v>4591.3623882727297</v>
      </c>
      <c r="J100" s="35">
        <f t="shared" si="2"/>
        <v>55096.348659272757</v>
      </c>
      <c r="K100" s="16"/>
    </row>
    <row r="101" spans="1:11" x14ac:dyDescent="0.3">
      <c r="A101" s="8" t="s">
        <v>90</v>
      </c>
      <c r="B101" s="24">
        <v>16908</v>
      </c>
      <c r="C101" s="35">
        <v>123428.4</v>
      </c>
      <c r="E101" s="8" t="s">
        <v>139</v>
      </c>
      <c r="F101" s="24">
        <v>8837</v>
      </c>
      <c r="G101" s="35">
        <v>64510.1</v>
      </c>
      <c r="I101" s="4">
        <v>7759.1307326909082</v>
      </c>
      <c r="J101" s="35">
        <f t="shared" si="2"/>
        <v>93109.568792290898</v>
      </c>
      <c r="K101" s="16"/>
    </row>
    <row r="102" spans="1:11" x14ac:dyDescent="0.3">
      <c r="A102" s="8" t="s">
        <v>91</v>
      </c>
      <c r="B102" s="24">
        <v>76</v>
      </c>
      <c r="C102" s="35">
        <v>554.79999999999995</v>
      </c>
      <c r="E102" s="8" t="s">
        <v>140</v>
      </c>
      <c r="F102" s="24">
        <v>9185</v>
      </c>
      <c r="G102" s="35">
        <v>67050.5</v>
      </c>
      <c r="I102" s="4">
        <v>10192.85577207272</v>
      </c>
      <c r="J102" s="35">
        <f t="shared" si="2"/>
        <v>122314.26926487265</v>
      </c>
      <c r="K102" s="16"/>
    </row>
    <row r="103" spans="1:11" x14ac:dyDescent="0.3">
      <c r="A103" s="8" t="s">
        <v>92</v>
      </c>
      <c r="B103" s="24">
        <v>1755</v>
      </c>
      <c r="C103" s="35">
        <v>12811.5</v>
      </c>
      <c r="E103" s="8" t="s">
        <v>166</v>
      </c>
      <c r="F103" s="24">
        <v>1347</v>
      </c>
      <c r="G103" s="35">
        <v>9833.1</v>
      </c>
      <c r="I103" s="4">
        <v>1220.1234235272705</v>
      </c>
      <c r="J103" s="35">
        <f t="shared" si="2"/>
        <v>14641.481082327246</v>
      </c>
      <c r="K103" s="16"/>
    </row>
    <row r="104" spans="1:11" x14ac:dyDescent="0.3">
      <c r="A104" s="8" t="s">
        <v>93</v>
      </c>
      <c r="B104" s="24">
        <v>1334</v>
      </c>
      <c r="C104" s="35">
        <v>9738.2000000000007</v>
      </c>
      <c r="E104" s="8" t="s">
        <v>167</v>
      </c>
      <c r="F104" s="24">
        <v>7804</v>
      </c>
      <c r="G104" s="35">
        <v>56969.2</v>
      </c>
      <c r="I104" s="4">
        <v>5687.4422000000004</v>
      </c>
      <c r="J104" s="35">
        <f t="shared" si="2"/>
        <v>68249.306400000001</v>
      </c>
      <c r="K104" s="16"/>
    </row>
    <row r="105" spans="1:11" x14ac:dyDescent="0.3">
      <c r="A105" s="8" t="s">
        <v>94</v>
      </c>
      <c r="B105" s="24">
        <v>1913</v>
      </c>
      <c r="C105" s="35">
        <v>13964.9</v>
      </c>
      <c r="E105" s="8" t="s">
        <v>143</v>
      </c>
      <c r="F105" s="24">
        <v>3847</v>
      </c>
      <c r="G105" s="35">
        <v>28083.1</v>
      </c>
      <c r="I105" s="4">
        <v>0</v>
      </c>
      <c r="J105" s="54">
        <f t="shared" si="2"/>
        <v>0</v>
      </c>
      <c r="K105" s="16"/>
    </row>
    <row r="106" spans="1:11" x14ac:dyDescent="0.3">
      <c r="A106" s="8" t="s">
        <v>95</v>
      </c>
      <c r="B106" s="24">
        <v>2977</v>
      </c>
      <c r="C106" s="35">
        <v>21732.1</v>
      </c>
      <c r="E106" s="8" t="s">
        <v>168</v>
      </c>
      <c r="F106" s="24">
        <v>719</v>
      </c>
      <c r="G106" s="35">
        <v>5248.7</v>
      </c>
      <c r="I106" s="4">
        <v>1553.524523910221</v>
      </c>
      <c r="J106" s="35">
        <f t="shared" si="2"/>
        <v>18642.294286922654</v>
      </c>
      <c r="K106" s="16"/>
    </row>
    <row r="107" spans="1:11" x14ac:dyDescent="0.3">
      <c r="A107" s="8" t="s">
        <v>96</v>
      </c>
      <c r="B107" s="24">
        <v>5649</v>
      </c>
      <c r="C107" s="35">
        <v>41237.699999999997</v>
      </c>
      <c r="E107" s="8" t="s">
        <v>145</v>
      </c>
      <c r="F107" s="24">
        <v>11618</v>
      </c>
      <c r="G107" s="35">
        <v>84811.4</v>
      </c>
      <c r="I107" s="4">
        <v>26088.37449512332</v>
      </c>
      <c r="J107" s="35">
        <f t="shared" si="2"/>
        <v>313060.49394147983</v>
      </c>
      <c r="K107" s="16"/>
    </row>
    <row r="108" spans="1:11" ht="15" thickBot="1" x14ac:dyDescent="0.35">
      <c r="A108" s="8" t="s">
        <v>97</v>
      </c>
      <c r="B108" s="24">
        <v>10139</v>
      </c>
      <c r="C108" s="35">
        <v>74014.7</v>
      </c>
      <c r="E108" s="36" t="s">
        <v>147</v>
      </c>
      <c r="F108" s="28">
        <v>33117</v>
      </c>
      <c r="G108" s="37">
        <v>241754.1</v>
      </c>
      <c r="I108" s="46">
        <v>38977.315580466871</v>
      </c>
      <c r="J108" s="37">
        <f t="shared" si="2"/>
        <v>467727.78696560243</v>
      </c>
      <c r="K108" s="16"/>
    </row>
    <row r="109" spans="1:11" ht="15" thickBot="1" x14ac:dyDescent="0.35">
      <c r="A109" s="8" t="s">
        <v>98</v>
      </c>
      <c r="B109" s="24">
        <v>1347</v>
      </c>
      <c r="C109" s="35">
        <v>9833.1</v>
      </c>
      <c r="E109" s="30" t="s">
        <v>56</v>
      </c>
      <c r="F109" s="31">
        <v>280250</v>
      </c>
      <c r="G109" s="32">
        <v>2045825</v>
      </c>
      <c r="I109" s="53">
        <v>297428.53428150277</v>
      </c>
      <c r="J109" s="55">
        <f t="shared" si="2"/>
        <v>3569142.4113780335</v>
      </c>
      <c r="K109" s="16"/>
    </row>
    <row r="110" spans="1:11" x14ac:dyDescent="0.3">
      <c r="A110" s="8" t="s">
        <v>99</v>
      </c>
      <c r="B110" s="24">
        <v>11083</v>
      </c>
      <c r="C110" s="35">
        <v>80905.899999999994</v>
      </c>
      <c r="K110" s="17"/>
    </row>
    <row r="111" spans="1:11" x14ac:dyDescent="0.3">
      <c r="A111" s="8" t="s">
        <v>100</v>
      </c>
      <c r="B111" s="24">
        <v>19431</v>
      </c>
      <c r="C111" s="35">
        <v>141846.29999999999</v>
      </c>
    </row>
    <row r="112" spans="1:11" x14ac:dyDescent="0.3">
      <c r="A112" s="8" t="s">
        <v>101</v>
      </c>
      <c r="B112" s="24">
        <v>9329</v>
      </c>
      <c r="C112" s="35">
        <v>68101.7</v>
      </c>
    </row>
    <row r="113" spans="1:12" x14ac:dyDescent="0.3">
      <c r="A113" s="8" t="s">
        <v>102</v>
      </c>
      <c r="B113" s="24">
        <v>9007</v>
      </c>
      <c r="C113" s="35">
        <v>65751.100000000006</v>
      </c>
    </row>
    <row r="114" spans="1:12" x14ac:dyDescent="0.3">
      <c r="A114" s="8" t="s">
        <v>103</v>
      </c>
      <c r="B114" s="24">
        <v>719</v>
      </c>
      <c r="C114" s="35">
        <v>5248.7</v>
      </c>
    </row>
    <row r="115" spans="1:12" x14ac:dyDescent="0.3">
      <c r="A115" s="8" t="s">
        <v>104</v>
      </c>
      <c r="B115" s="24">
        <v>5602</v>
      </c>
      <c r="C115" s="35">
        <v>40894.6</v>
      </c>
    </row>
    <row r="116" spans="1:12" x14ac:dyDescent="0.3">
      <c r="A116" s="8" t="s">
        <v>105</v>
      </c>
      <c r="B116" s="24">
        <v>325</v>
      </c>
      <c r="C116" s="35">
        <v>2372.5</v>
      </c>
    </row>
    <row r="117" spans="1:12" x14ac:dyDescent="0.3">
      <c r="A117" s="8" t="s">
        <v>106</v>
      </c>
      <c r="B117" s="24">
        <v>1609</v>
      </c>
      <c r="C117" s="35">
        <v>11745.7</v>
      </c>
    </row>
    <row r="118" spans="1:12" x14ac:dyDescent="0.3">
      <c r="A118" s="8" t="s">
        <v>107</v>
      </c>
      <c r="B118" s="24">
        <v>1421</v>
      </c>
      <c r="C118" s="35">
        <v>10373.299999999999</v>
      </c>
    </row>
    <row r="119" spans="1:12" x14ac:dyDescent="0.3">
      <c r="A119" s="8" t="s">
        <v>108</v>
      </c>
      <c r="B119" s="24">
        <v>7804</v>
      </c>
      <c r="C119" s="35">
        <v>56969.2</v>
      </c>
    </row>
    <row r="120" spans="1:12" x14ac:dyDescent="0.3">
      <c r="A120" s="8" t="s">
        <v>109</v>
      </c>
      <c r="B120" s="24">
        <v>8837</v>
      </c>
      <c r="C120" s="35">
        <v>64510.1</v>
      </c>
    </row>
    <row r="121" spans="1:12" x14ac:dyDescent="0.3">
      <c r="A121" s="8" t="s">
        <v>110</v>
      </c>
      <c r="B121" s="24">
        <v>3261</v>
      </c>
      <c r="C121" s="35">
        <v>23805.3</v>
      </c>
    </row>
    <row r="122" spans="1:12" x14ac:dyDescent="0.3">
      <c r="A122" s="8" t="s">
        <v>54</v>
      </c>
      <c r="B122" s="24">
        <v>560</v>
      </c>
      <c r="C122" s="35">
        <v>4088</v>
      </c>
    </row>
    <row r="123" spans="1:12" x14ac:dyDescent="0.3">
      <c r="A123" s="8" t="s">
        <v>111</v>
      </c>
      <c r="B123" s="24">
        <v>390</v>
      </c>
      <c r="C123" s="35">
        <v>2847</v>
      </c>
    </row>
    <row r="124" spans="1:12" ht="15" thickBot="1" x14ac:dyDescent="0.35">
      <c r="A124" s="36" t="s">
        <v>112</v>
      </c>
      <c r="B124" s="28">
        <v>400</v>
      </c>
      <c r="C124" s="37">
        <v>2920</v>
      </c>
    </row>
    <row r="125" spans="1:12" ht="15" thickBot="1" x14ac:dyDescent="0.35">
      <c r="A125" s="30" t="s">
        <v>56</v>
      </c>
      <c r="B125" s="31">
        <v>280250</v>
      </c>
      <c r="C125" s="32">
        <v>2045825</v>
      </c>
    </row>
    <row r="126" spans="1:12" ht="15" thickBot="1" x14ac:dyDescent="0.35"/>
    <row r="127" spans="1:12" s="67" customFormat="1" ht="29.4" thickBot="1" x14ac:dyDescent="0.35">
      <c r="A127" s="64" t="s">
        <v>240</v>
      </c>
      <c r="B127" s="65" t="s">
        <v>0</v>
      </c>
      <c r="C127" s="66" t="s">
        <v>1</v>
      </c>
      <c r="E127" s="64" t="s">
        <v>240</v>
      </c>
      <c r="F127" s="65" t="s">
        <v>0</v>
      </c>
      <c r="G127" s="66" t="s">
        <v>1</v>
      </c>
      <c r="I127" s="3" t="s">
        <v>237</v>
      </c>
      <c r="J127" s="3" t="s">
        <v>235</v>
      </c>
      <c r="K127" s="75"/>
      <c r="L127" s="78" t="s">
        <v>241</v>
      </c>
    </row>
    <row r="128" spans="1:12" ht="15" thickBot="1" x14ac:dyDescent="0.35">
      <c r="A128" s="60" t="s">
        <v>114</v>
      </c>
      <c r="B128" s="23">
        <v>140</v>
      </c>
      <c r="C128" s="34">
        <v>1022</v>
      </c>
      <c r="E128" s="61" t="s">
        <v>127</v>
      </c>
      <c r="F128" s="62">
        <v>1021</v>
      </c>
      <c r="G128" s="63">
        <v>7453.3</v>
      </c>
      <c r="I128" s="13">
        <v>-11402.93</v>
      </c>
      <c r="J128" s="12">
        <f>I128*12</f>
        <v>-136835.16</v>
      </c>
      <c r="K128" s="17"/>
      <c r="L128" s="79" t="s">
        <v>202</v>
      </c>
    </row>
    <row r="129" spans="1:12" ht="15" thickBot="1" x14ac:dyDescent="0.35">
      <c r="A129" s="44" t="s">
        <v>69</v>
      </c>
      <c r="B129" s="28">
        <v>881</v>
      </c>
      <c r="C129" s="37">
        <v>6431.3</v>
      </c>
      <c r="E129" s="30" t="s">
        <v>56</v>
      </c>
      <c r="F129" s="31">
        <v>1021</v>
      </c>
      <c r="G129" s="32">
        <v>7453.3</v>
      </c>
      <c r="L129" s="59" t="s">
        <v>204</v>
      </c>
    </row>
    <row r="130" spans="1:12" ht="15" thickBot="1" x14ac:dyDescent="0.35">
      <c r="A130" s="30" t="s">
        <v>56</v>
      </c>
      <c r="B130" s="31">
        <v>1021</v>
      </c>
      <c r="C130" s="32">
        <v>7453.3</v>
      </c>
      <c r="L130" s="59" t="s">
        <v>215</v>
      </c>
    </row>
    <row r="131" spans="1:12" x14ac:dyDescent="0.3">
      <c r="L131" s="59" t="s">
        <v>226</v>
      </c>
    </row>
  </sheetData>
  <pageMargins left="0.11811023622047245" right="0.11811023622047245" top="0.59055118110236227" bottom="0.19685039370078741" header="0.19685039370078741" footer="0"/>
  <pageSetup paperSize="9" scale="61" orientation="landscape" r:id="rId1"/>
  <headerFooter>
    <oddHeader>&amp;LSecretaria de Estado da Saúde
Superintendência de Serviços Especializados e Regulação
Gerência de Controle e Avaliação do Sistema</oddHeader>
  </headerFooter>
  <rowBreaks count="2" manualBreakCount="2">
    <brk id="58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FERNANDES</dc:creator>
  <cp:lastModifiedBy>SANDRO FERNANDES</cp:lastModifiedBy>
  <cp:lastPrinted>2021-03-18T00:27:23Z</cp:lastPrinted>
  <dcterms:created xsi:type="dcterms:W3CDTF">2021-03-11T01:43:40Z</dcterms:created>
  <dcterms:modified xsi:type="dcterms:W3CDTF">2021-03-18T00:27:29Z</dcterms:modified>
</cp:coreProperties>
</file>