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º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32" authorId="0">
      <text>
        <r>
          <rPr>
            <b val="true"/>
            <sz val="9"/>
            <color rgb="FF000000"/>
            <rFont val="Segoe UI"/>
            <family val="0"/>
            <charset val="1"/>
          </rPr>
          <t xml:space="preserve">DNIT: Multas;
Adriano Murilo, NF 3739;
Liberty Seguros.</t>
        </r>
      </text>
    </comment>
    <comment ref="C17" authorId="0">
      <text>
        <r>
          <rPr>
            <sz val="9"/>
            <color rgb="FF000000"/>
            <rFont val="Segoe UI"/>
            <family val="0"/>
            <charset val="1"/>
          </rPr>
          <t xml:space="preserve">FOLHA:
05/2019 E 06/2019</t>
        </r>
      </text>
    </comment>
    <comment ref="D23" authorId="0">
      <text>
        <r>
          <rPr>
            <sz val="9"/>
            <color rgb="FF000000"/>
            <rFont val="Segoe UI"/>
            <family val="0"/>
            <charset val="1"/>
          </rPr>
          <t xml:space="preserve">Consórcio Fênix</t>
        </r>
      </text>
    </comment>
    <comment ref="D32" authorId="0">
      <text>
        <r>
          <rPr>
            <sz val="9"/>
            <color rgb="FF000000"/>
            <rFont val="Segoe UI"/>
            <family val="0"/>
            <charset val="1"/>
          </rPr>
          <t xml:space="preserve">DNIT: Multa
</t>
        </r>
      </text>
    </comment>
    <comment ref="E32" authorId="0">
      <text>
        <r>
          <rPr>
            <b val="true"/>
            <sz val="9"/>
            <color rgb="FF000000"/>
            <rFont val="Segoe UI"/>
            <family val="0"/>
            <charset val="1"/>
          </rPr>
          <t xml:space="preserve">SOCIX NF 410
R$ 1.652,93
R$ 194,63
SEM DOCUMENTO</t>
        </r>
      </text>
    </comment>
  </commentList>
</comments>
</file>

<file path=xl/sharedStrings.xml><?xml version="1.0" encoding="utf-8"?>
<sst xmlns="http://schemas.openxmlformats.org/spreadsheetml/2006/main" count="52" uniqueCount="46">
  <si>
    <t xml:space="preserve">ANEXO I</t>
  </si>
  <si>
    <t xml:space="preserve">RELATÓRIO DA MOVIMENTAÇÃO FINANCEIRA</t>
  </si>
  <si>
    <t xml:space="preserve">ANEXO II - Planilha de Prestação de Contas dos Recursos Financeiros da Contribuição de Representação Institucional</t>
  </si>
  <si>
    <t xml:space="preserve">Tipos de Receitas</t>
  </si>
  <si>
    <t xml:space="preserve">MAIO</t>
  </si>
  <si>
    <t xml:space="preserve">JUNHO</t>
  </si>
  <si>
    <t xml:space="preserve">JULHO</t>
  </si>
  <si>
    <t xml:space="preserve">AGOSTO</t>
  </si>
  <si>
    <t xml:space="preserve">TOTAL</t>
  </si>
  <si>
    <t xml:space="preserve">Receita Corrente</t>
  </si>
  <si>
    <t xml:space="preserve">Receitas de Contribuições/Portaria 220</t>
  </si>
  <si>
    <t xml:space="preserve">Receitas de Contribuições/Boletos</t>
  </si>
  <si>
    <t xml:space="preserve">Devolução</t>
  </si>
  <si>
    <t xml:space="preserve">Receitas Financeiras  (Rendimentos)</t>
  </si>
  <si>
    <t xml:space="preserve">Receita de Capital </t>
  </si>
  <si>
    <t xml:space="preserve">Imobilizado</t>
  </si>
  <si>
    <t xml:space="preserve">Diversas (Especificar)</t>
  </si>
  <si>
    <t xml:space="preserve">Total das Receitas</t>
  </si>
  <si>
    <t xml:space="preserve">Tipos de Despesas</t>
  </si>
  <si>
    <t xml:space="preserve">Despesas Correntes:</t>
  </si>
  <si>
    <t xml:space="preserve">Vencimentos e Vantagens Fixas</t>
  </si>
  <si>
    <t xml:space="preserve">Encargos Sociais</t>
  </si>
  <si>
    <t xml:space="preserve">Diárias e Ajuda de Custos</t>
  </si>
  <si>
    <t xml:space="preserve">Impostos/Taxas</t>
  </si>
  <si>
    <t xml:space="preserve">Tarifas Bancárias</t>
  </si>
  <si>
    <t xml:space="preserve">Materiais de Consumo (Expedientes)</t>
  </si>
  <si>
    <t xml:space="preserve">Combustíveis/Lubrificantes e Vale Transporte</t>
  </si>
  <si>
    <t xml:space="preserve">Alimentação/Coffe</t>
  </si>
  <si>
    <t xml:space="preserve">Telefone</t>
  </si>
  <si>
    <t xml:space="preserve">Passagens e Locomoção</t>
  </si>
  <si>
    <t xml:space="preserve">Serviços de Terceiros Pessoa Física</t>
  </si>
  <si>
    <t xml:space="preserve">Serviços de Terceiros Pessoa Jurídica</t>
  </si>
  <si>
    <t xml:space="preserve">Pagamentos feitos a maior</t>
  </si>
  <si>
    <t xml:space="preserve">Reforma e Instalações</t>
  </si>
  <si>
    <t xml:space="preserve">Despesas com Congresso</t>
  </si>
  <si>
    <t xml:space="preserve">Outros (especificar)</t>
  </si>
  <si>
    <t xml:space="preserve">Despesas de Capital</t>
  </si>
  <si>
    <t xml:space="preserve">Investimentos</t>
  </si>
  <si>
    <t xml:space="preserve">Móveis e Equipamentos </t>
  </si>
  <si>
    <t xml:space="preserve">Veículos</t>
  </si>
  <si>
    <t xml:space="preserve">Total de Despesas</t>
  </si>
  <si>
    <t xml:space="preserve">Saldo do Mês</t>
  </si>
  <si>
    <t xml:space="preserve">Saldo do Período Anterior</t>
  </si>
  <si>
    <t xml:space="preserve">Saldo Final</t>
  </si>
  <si>
    <t xml:space="preserve">Carimbo e Assinatura do Presidente do Cosems</t>
  </si>
  <si>
    <t xml:space="preserve">Carimbo e Assinatura do Diretor Financeiro do Cosems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</si>
</sst>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;[RED]#,##0.00"/>
    <numFmt numFmtId="166" formatCode="_-* #,##0.00_-;\-* #,##0.00_-;_-* \-??_-;_-@_-"/>
    <numFmt numFmtId="167" formatCode="_(* #,##0.00_);_(* \(#,##0.00\);_(* \-??_);_(@_)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b val="true"/>
      <sz val="9"/>
      <color rgb="FF000000"/>
      <name val="Segoe UI"/>
      <family val="0"/>
      <charset val="1"/>
    </font>
    <font>
      <sz val="9"/>
      <color rgb="FF000000"/>
      <name val="Segoe U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3" activeCellId="0" sqref="I33"/>
    </sheetView>
  </sheetViews>
  <sheetFormatPr defaultRowHeight="15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9.85"/>
    <col collapsed="false" customWidth="true" hidden="false" outlineLevel="0" max="3" min="3" style="0" width="18"/>
    <col collapsed="false" customWidth="true" hidden="false" outlineLevel="0" max="4" min="4" style="0" width="15.29"/>
    <col collapsed="false" customWidth="true" hidden="false" outlineLevel="0" max="5" min="5" style="0" width="15.86"/>
    <col collapsed="false" customWidth="true" hidden="false" outlineLevel="0" max="6" min="6" style="0" width="18.85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1" t="s">
        <v>1</v>
      </c>
      <c r="B2" s="1"/>
      <c r="C2" s="1"/>
      <c r="D2" s="1"/>
      <c r="E2" s="1"/>
      <c r="F2" s="1"/>
    </row>
    <row r="3" customFormat="false" ht="15.75" hidden="false" customHeight="false" outlineLevel="0" collapsed="false"/>
    <row r="4" customFormat="false" ht="39.75" hidden="false" customHeight="true" outlineLevel="0" collapsed="false">
      <c r="A4" s="2" t="s">
        <v>2</v>
      </c>
      <c r="B4" s="2"/>
      <c r="C4" s="2"/>
      <c r="D4" s="2"/>
      <c r="E4" s="2"/>
      <c r="F4" s="2"/>
    </row>
    <row r="5" customFormat="false" ht="16.5" hidden="false" customHeight="fals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customFormat="false" ht="16.5" hidden="false" customHeight="false" outlineLevel="0" collapsed="false">
      <c r="A6" s="4" t="s">
        <v>9</v>
      </c>
      <c r="B6" s="5" t="n">
        <f aca="false">SUM(B7:B10)</f>
        <v>135941.37</v>
      </c>
      <c r="C6" s="5" t="n">
        <f aca="false">SUM(C7:C10)</f>
        <v>125942.91</v>
      </c>
      <c r="D6" s="5" t="n">
        <f aca="false">SUM(D7:D10)</f>
        <v>124317</v>
      </c>
      <c r="E6" s="5" t="n">
        <f aca="false">SUM(E7:E10)</f>
        <v>129451.76</v>
      </c>
      <c r="F6" s="6" t="n">
        <f aca="false">SUM(B6:E6)</f>
        <v>515653.04</v>
      </c>
    </row>
    <row r="7" customFormat="false" ht="16.5" hidden="false" customHeight="false" outlineLevel="0" collapsed="false">
      <c r="A7" s="7" t="s">
        <v>10</v>
      </c>
      <c r="B7" s="8" t="n">
        <v>123425</v>
      </c>
      <c r="C7" s="8" t="n">
        <v>123425</v>
      </c>
      <c r="D7" s="8" t="n">
        <v>123425</v>
      </c>
      <c r="E7" s="8" t="n">
        <v>123425</v>
      </c>
      <c r="F7" s="9" t="n">
        <f aca="false">SUM(B7:E7)</f>
        <v>493700</v>
      </c>
    </row>
    <row r="8" customFormat="false" ht="16.5" hidden="false" customHeight="false" outlineLevel="0" collapsed="false">
      <c r="A8" s="7" t="s">
        <v>11</v>
      </c>
      <c r="B8" s="8"/>
      <c r="C8" s="8"/>
      <c r="D8" s="8"/>
      <c r="E8" s="8"/>
      <c r="F8" s="9" t="n">
        <f aca="false">SUM(B8:E8)</f>
        <v>0</v>
      </c>
    </row>
    <row r="9" customFormat="false" ht="16.5" hidden="false" customHeight="false" outlineLevel="0" collapsed="false">
      <c r="A9" s="7" t="s">
        <v>12</v>
      </c>
      <c r="B9" s="8" t="n">
        <v>12092.4</v>
      </c>
      <c r="C9" s="8" t="n">
        <v>1986.35</v>
      </c>
      <c r="D9" s="8" t="n">
        <v>270</v>
      </c>
      <c r="E9" s="8" t="n">
        <v>5536.7</v>
      </c>
      <c r="F9" s="9"/>
    </row>
    <row r="10" customFormat="false" ht="16.5" hidden="false" customHeight="false" outlineLevel="0" collapsed="false">
      <c r="A10" s="7" t="s">
        <v>13</v>
      </c>
      <c r="B10" s="8" t="n">
        <v>423.97</v>
      </c>
      <c r="C10" s="8" t="n">
        <v>531.56</v>
      </c>
      <c r="D10" s="8" t="n">
        <v>622</v>
      </c>
      <c r="E10" s="8" t="n">
        <v>490.06</v>
      </c>
      <c r="F10" s="9" t="n">
        <f aca="false">SUM(B10:E10)</f>
        <v>2067.59</v>
      </c>
    </row>
    <row r="11" customFormat="false" ht="16.5" hidden="false" customHeight="false" outlineLevel="0" collapsed="false">
      <c r="A11" s="4" t="s">
        <v>14</v>
      </c>
      <c r="B11" s="10" t="n">
        <f aca="false">SUM(B12:B13)</f>
        <v>0</v>
      </c>
      <c r="C11" s="10" t="n">
        <f aca="false">SUM(C12:C13)</f>
        <v>0</v>
      </c>
      <c r="D11" s="10" t="n">
        <f aca="false">SUM(D12:D13)</f>
        <v>0</v>
      </c>
      <c r="E11" s="10" t="n">
        <f aca="false">SUM(E12:E13)</f>
        <v>0</v>
      </c>
      <c r="F11" s="6" t="n">
        <f aca="false">SUM(B11:E11)</f>
        <v>0</v>
      </c>
    </row>
    <row r="12" customFormat="false" ht="16.5" hidden="false" customHeight="false" outlineLevel="0" collapsed="false">
      <c r="A12" s="7" t="s">
        <v>15</v>
      </c>
      <c r="B12" s="11"/>
      <c r="C12" s="11"/>
      <c r="D12" s="11"/>
      <c r="E12" s="11"/>
      <c r="F12" s="9" t="n">
        <f aca="false">SUM(B12:E12)</f>
        <v>0</v>
      </c>
    </row>
    <row r="13" customFormat="false" ht="16.5" hidden="false" customHeight="false" outlineLevel="0" collapsed="false">
      <c r="A13" s="7" t="s">
        <v>16</v>
      </c>
      <c r="B13" s="8"/>
      <c r="C13" s="8"/>
      <c r="D13" s="8"/>
      <c r="E13" s="8"/>
      <c r="F13" s="9" t="n">
        <f aca="false">SUM(B13:E13)</f>
        <v>0</v>
      </c>
    </row>
    <row r="14" customFormat="false" ht="16.5" hidden="false" customHeight="false" outlineLevel="0" collapsed="false">
      <c r="A14" s="12" t="s">
        <v>17</v>
      </c>
      <c r="B14" s="13" t="n">
        <f aca="false">B11+B6</f>
        <v>135941.37</v>
      </c>
      <c r="C14" s="13" t="n">
        <f aca="false">SUM(C7:C10)</f>
        <v>125942.91</v>
      </c>
      <c r="D14" s="13" t="n">
        <f aca="false">SUM(D7:D10)</f>
        <v>124317</v>
      </c>
      <c r="E14" s="13" t="n">
        <f aca="false">SUM(E7:E10)</f>
        <v>129451.76</v>
      </c>
      <c r="F14" s="6" t="n">
        <f aca="false">SUM(B14:E14)</f>
        <v>515653.04</v>
      </c>
    </row>
    <row r="15" customFormat="false" ht="16.5" hidden="false" customHeight="false" outlineLevel="0" collapsed="false">
      <c r="A15" s="3" t="s">
        <v>18</v>
      </c>
      <c r="B15" s="3" t="s">
        <v>4</v>
      </c>
      <c r="C15" s="3" t="s">
        <v>5</v>
      </c>
      <c r="D15" s="3" t="s">
        <v>6</v>
      </c>
      <c r="E15" s="3" t="s">
        <v>7</v>
      </c>
      <c r="F15" s="3" t="s">
        <v>8</v>
      </c>
    </row>
    <row r="16" customFormat="false" ht="16.5" hidden="false" customHeight="false" outlineLevel="0" collapsed="false">
      <c r="A16" s="4" t="s">
        <v>19</v>
      </c>
      <c r="B16" s="6" t="n">
        <f aca="false">SUM(B17:B32)</f>
        <v>65137.72</v>
      </c>
      <c r="C16" s="6" t="n">
        <f aca="false">SUM(C17:C32)</f>
        <v>167458.96</v>
      </c>
      <c r="D16" s="6" t="n">
        <f aca="false">SUM(D17:D32)</f>
        <v>84345.2</v>
      </c>
      <c r="E16" s="6" t="n">
        <f aca="false">SUM(E17:E32)</f>
        <v>97381.52</v>
      </c>
      <c r="F16" s="6" t="n">
        <f aca="false">SUM(B16:E16)</f>
        <v>414323.4</v>
      </c>
    </row>
    <row r="17" customFormat="false" ht="16.5" hidden="false" customHeight="false" outlineLevel="0" collapsed="false">
      <c r="A17" s="14" t="s">
        <v>20</v>
      </c>
      <c r="B17" s="15" t="n">
        <v>4103.07</v>
      </c>
      <c r="C17" s="8" t="n">
        <v>35493.6</v>
      </c>
      <c r="D17" s="16"/>
      <c r="E17" s="8" t="n">
        <v>21244.11</v>
      </c>
      <c r="F17" s="17" t="n">
        <f aca="false">B17+C17+D17+E17</f>
        <v>60840.78</v>
      </c>
    </row>
    <row r="18" customFormat="false" ht="16.5" hidden="false" customHeight="false" outlineLevel="0" collapsed="false">
      <c r="A18" s="14" t="s">
        <v>21</v>
      </c>
      <c r="B18" s="18" t="n">
        <v>4493.43</v>
      </c>
      <c r="C18" s="8" t="n">
        <v>14845.96</v>
      </c>
      <c r="D18" s="16" t="n">
        <v>14149.03</v>
      </c>
      <c r="E18" s="8" t="n">
        <v>13856.51</v>
      </c>
      <c r="F18" s="17" t="n">
        <f aca="false">B18+C18+D18+E18</f>
        <v>47344.93</v>
      </c>
    </row>
    <row r="19" customFormat="false" ht="16.5" hidden="false" customHeight="false" outlineLevel="0" collapsed="false">
      <c r="A19" s="14" t="s">
        <v>22</v>
      </c>
      <c r="B19" s="18" t="n">
        <v>15715.23</v>
      </c>
      <c r="C19" s="8" t="n">
        <v>11519.51</v>
      </c>
      <c r="D19" s="16" t="n">
        <v>19641.31</v>
      </c>
      <c r="E19" s="8" t="n">
        <v>7002.64</v>
      </c>
      <c r="F19" s="17" t="n">
        <f aca="false">B19+C19+D19+E19</f>
        <v>53878.69</v>
      </c>
    </row>
    <row r="20" customFormat="false" ht="16.5" hidden="false" customHeight="false" outlineLevel="0" collapsed="false">
      <c r="A20" s="14" t="s">
        <v>23</v>
      </c>
      <c r="B20" s="8" t="n">
        <v>1853.06</v>
      </c>
      <c r="C20" s="8"/>
      <c r="D20" s="16"/>
      <c r="E20" s="8"/>
      <c r="F20" s="17" t="n">
        <f aca="false">B20+C20+D20+E20</f>
        <v>1853.06</v>
      </c>
    </row>
    <row r="21" customFormat="false" ht="16.5" hidden="false" customHeight="false" outlineLevel="0" collapsed="false">
      <c r="A21" s="14" t="s">
        <v>24</v>
      </c>
      <c r="B21" s="8" t="n">
        <v>203.6</v>
      </c>
      <c r="C21" s="8" t="n">
        <v>239.85</v>
      </c>
      <c r="D21" s="16" t="n">
        <v>131.08</v>
      </c>
      <c r="E21" s="8" t="n">
        <v>100</v>
      </c>
      <c r="F21" s="17" t="n">
        <f aca="false">B21+C21+D21+E21</f>
        <v>674.53</v>
      </c>
    </row>
    <row r="22" customFormat="false" ht="16.5" hidden="false" customHeight="false" outlineLevel="0" collapsed="false">
      <c r="A22" s="14" t="s">
        <v>25</v>
      </c>
      <c r="B22" s="8"/>
      <c r="C22" s="8" t="n">
        <v>953.8</v>
      </c>
      <c r="D22" s="16"/>
      <c r="E22" s="8"/>
      <c r="F22" s="17" t="n">
        <f aca="false">B22+C22+D22+E22</f>
        <v>953.8</v>
      </c>
    </row>
    <row r="23" customFormat="false" ht="16.5" hidden="false" customHeight="false" outlineLevel="0" collapsed="false">
      <c r="A23" s="14" t="s">
        <v>26</v>
      </c>
      <c r="B23" s="8"/>
      <c r="C23" s="8"/>
      <c r="D23" s="16" t="n">
        <v>102.77</v>
      </c>
      <c r="E23" s="8"/>
      <c r="F23" s="17" t="n">
        <f aca="false">B23+C23+D23+E23</f>
        <v>102.77</v>
      </c>
    </row>
    <row r="24" customFormat="false" ht="16.5" hidden="false" customHeight="false" outlineLevel="0" collapsed="false">
      <c r="A24" s="14" t="s">
        <v>27</v>
      </c>
      <c r="B24" s="8" t="n">
        <v>1130</v>
      </c>
      <c r="C24" s="8" t="n">
        <v>1216</v>
      </c>
      <c r="D24" s="16" t="n">
        <v>740</v>
      </c>
      <c r="E24" s="8" t="n">
        <v>4227</v>
      </c>
      <c r="F24" s="17" t="n">
        <f aca="false">B24+C24+D24+E24</f>
        <v>7313</v>
      </c>
    </row>
    <row r="25" customFormat="false" ht="16.5" hidden="false" customHeight="false" outlineLevel="0" collapsed="false">
      <c r="A25" s="14" t="s">
        <v>28</v>
      </c>
      <c r="B25" s="8"/>
      <c r="C25" s="8" t="n">
        <v>1279.27</v>
      </c>
      <c r="D25" s="16" t="n">
        <v>725.56</v>
      </c>
      <c r="E25" s="8" t="n">
        <v>723.51</v>
      </c>
      <c r="F25" s="17" t="n">
        <f aca="false">B25+C25+D25+E25</f>
        <v>2728.34</v>
      </c>
    </row>
    <row r="26" customFormat="false" ht="16.5" hidden="false" customHeight="false" outlineLevel="0" collapsed="false">
      <c r="A26" s="14" t="s">
        <v>29</v>
      </c>
      <c r="B26" s="8" t="n">
        <v>11577.05</v>
      </c>
      <c r="C26" s="8" t="n">
        <v>21205.57</v>
      </c>
      <c r="D26" s="16" t="n">
        <v>12468.32</v>
      </c>
      <c r="E26" s="8" t="n">
        <v>2988.09</v>
      </c>
      <c r="F26" s="17" t="n">
        <f aca="false">B26+C26+D26+E26</f>
        <v>48239.03</v>
      </c>
    </row>
    <row r="27" customFormat="false" ht="16.5" hidden="false" customHeight="false" outlineLevel="0" collapsed="false">
      <c r="A27" s="14" t="s">
        <v>30</v>
      </c>
      <c r="B27" s="8"/>
      <c r="C27" s="8"/>
      <c r="D27" s="16"/>
      <c r="E27" s="8"/>
      <c r="F27" s="17" t="n">
        <f aca="false">B27+C27+D27+E27</f>
        <v>0</v>
      </c>
    </row>
    <row r="28" customFormat="false" ht="16.5" hidden="false" customHeight="false" outlineLevel="0" collapsed="false">
      <c r="A28" s="14" t="s">
        <v>31</v>
      </c>
      <c r="B28" s="8" t="n">
        <v>23012</v>
      </c>
      <c r="C28" s="8" t="n">
        <v>38939.4</v>
      </c>
      <c r="D28" s="16" t="n">
        <v>32569</v>
      </c>
      <c r="E28" s="8" t="n">
        <v>38939.4</v>
      </c>
      <c r="F28" s="17" t="n">
        <f aca="false">B28+C28+D28+E28</f>
        <v>133459.8</v>
      </c>
    </row>
    <row r="29" customFormat="false" ht="16.5" hidden="false" customHeight="false" outlineLevel="0" collapsed="false">
      <c r="A29" s="14" t="s">
        <v>32</v>
      </c>
      <c r="B29" s="18"/>
      <c r="C29" s="8"/>
      <c r="D29" s="16"/>
      <c r="E29" s="8"/>
      <c r="F29" s="17" t="n">
        <f aca="false">B29+C29+D29+E29</f>
        <v>0</v>
      </c>
    </row>
    <row r="30" customFormat="false" ht="16.5" hidden="false" customHeight="false" outlineLevel="0" collapsed="false">
      <c r="A30" s="14" t="s">
        <v>33</v>
      </c>
      <c r="B30" s="8"/>
      <c r="C30" s="8" t="n">
        <v>2800</v>
      </c>
      <c r="D30" s="16"/>
      <c r="E30" s="8" t="n">
        <v>2480</v>
      </c>
      <c r="F30" s="17" t="n">
        <f aca="false">B30+C30+D30+E30</f>
        <v>5280</v>
      </c>
    </row>
    <row r="31" customFormat="false" ht="16.5" hidden="false" customHeight="false" outlineLevel="0" collapsed="false">
      <c r="A31" s="14" t="s">
        <v>34</v>
      </c>
      <c r="B31" s="8"/>
      <c r="C31" s="8" t="n">
        <v>38966</v>
      </c>
      <c r="D31" s="16" t="n">
        <v>3714</v>
      </c>
      <c r="E31" s="8"/>
      <c r="F31" s="17"/>
    </row>
    <row r="32" customFormat="false" ht="16.5" hidden="false" customHeight="false" outlineLevel="0" collapsed="false">
      <c r="A32" s="14" t="s">
        <v>35</v>
      </c>
      <c r="B32" s="19" t="n">
        <v>3050.28</v>
      </c>
      <c r="C32" s="19"/>
      <c r="D32" s="8" t="n">
        <v>104.13</v>
      </c>
      <c r="E32" s="8" t="n">
        <v>5820.26</v>
      </c>
      <c r="F32" s="17" t="n">
        <f aca="false">B32+C32+D32+E32</f>
        <v>8974.67</v>
      </c>
    </row>
    <row r="33" customFormat="false" ht="16.5" hidden="false" customHeight="false" outlineLevel="0" collapsed="false">
      <c r="A33" s="4" t="s">
        <v>36</v>
      </c>
      <c r="B33" s="10" t="n">
        <f aca="false">SUM(B34:B37)</f>
        <v>0</v>
      </c>
      <c r="C33" s="10" t="n">
        <f aca="false">SUM(C34:C37)</f>
        <v>0</v>
      </c>
      <c r="D33" s="10" t="n">
        <f aca="false">SUM(D34:D37)</f>
        <v>0</v>
      </c>
      <c r="E33" s="10" t="n">
        <f aca="false">SUM(E34:E37)</f>
        <v>0</v>
      </c>
      <c r="F33" s="6" t="n">
        <f aca="false">SUM(B33:E33)</f>
        <v>0</v>
      </c>
    </row>
    <row r="34" customFormat="false" ht="16.5" hidden="false" customHeight="false" outlineLevel="0" collapsed="false">
      <c r="A34" s="14" t="s">
        <v>37</v>
      </c>
      <c r="B34" s="18"/>
      <c r="C34" s="18"/>
      <c r="D34" s="18"/>
      <c r="E34" s="18"/>
      <c r="F34" s="9" t="n">
        <f aca="false">SUM(B34:E34)</f>
        <v>0</v>
      </c>
    </row>
    <row r="35" customFormat="false" ht="16.5" hidden="false" customHeight="false" outlineLevel="0" collapsed="false">
      <c r="A35" s="14" t="s">
        <v>38</v>
      </c>
      <c r="B35" s="18"/>
      <c r="C35" s="18"/>
      <c r="D35" s="18"/>
      <c r="E35" s="18"/>
      <c r="F35" s="9" t="n">
        <f aca="false">SUM(B35:E35)</f>
        <v>0</v>
      </c>
    </row>
    <row r="36" customFormat="false" ht="16.5" hidden="false" customHeight="false" outlineLevel="0" collapsed="false">
      <c r="A36" s="14" t="s">
        <v>39</v>
      </c>
      <c r="B36" s="18"/>
      <c r="C36" s="18"/>
      <c r="D36" s="18"/>
      <c r="E36" s="18"/>
      <c r="F36" s="9"/>
    </row>
    <row r="37" customFormat="false" ht="16.5" hidden="false" customHeight="false" outlineLevel="0" collapsed="false">
      <c r="A37" s="14" t="s">
        <v>35</v>
      </c>
      <c r="B37" s="18"/>
      <c r="C37" s="18"/>
      <c r="D37" s="18"/>
      <c r="E37" s="18"/>
      <c r="F37" s="9" t="n">
        <f aca="false">SUM(B37:E37)</f>
        <v>0</v>
      </c>
    </row>
    <row r="38" customFormat="false" ht="16.5" hidden="false" customHeight="false" outlineLevel="0" collapsed="false">
      <c r="A38" s="20" t="s">
        <v>40</v>
      </c>
      <c r="B38" s="6" t="n">
        <f aca="false">B33+B16</f>
        <v>65137.72</v>
      </c>
      <c r="C38" s="6" t="n">
        <f aca="false">C33+C16</f>
        <v>167458.96</v>
      </c>
      <c r="D38" s="6" t="n">
        <f aca="false">D33+D16</f>
        <v>84345.2</v>
      </c>
      <c r="E38" s="6" t="n">
        <f aca="false">E33+E16</f>
        <v>97381.52</v>
      </c>
      <c r="F38" s="6" t="n">
        <f aca="false">SUM(B38:E38)</f>
        <v>414323.4</v>
      </c>
    </row>
    <row r="39" customFormat="false" ht="16.5" hidden="false" customHeight="false" outlineLevel="0" collapsed="false">
      <c r="A39" s="21" t="s">
        <v>41</v>
      </c>
      <c r="B39" s="22" t="n">
        <f aca="false">B14-B38</f>
        <v>70803.65</v>
      </c>
      <c r="C39" s="22" t="n">
        <f aca="false">C14-C38</f>
        <v>-41516.05</v>
      </c>
      <c r="D39" s="22" t="n">
        <f aca="false">D14-D38</f>
        <v>39971.8</v>
      </c>
      <c r="E39" s="22" t="n">
        <f aca="false">E14-E38</f>
        <v>32070.24</v>
      </c>
      <c r="F39" s="22"/>
    </row>
    <row r="40" customFormat="false" ht="16.5" hidden="false" customHeight="false" outlineLevel="0" collapsed="false">
      <c r="A40" s="21" t="s">
        <v>42</v>
      </c>
      <c r="B40" s="22" t="n">
        <v>274748.56</v>
      </c>
      <c r="C40" s="22" t="n">
        <f aca="false">B41</f>
        <v>345552.21</v>
      </c>
      <c r="D40" s="22" t="n">
        <f aca="false">C41</f>
        <v>304036.16</v>
      </c>
      <c r="E40" s="22" t="n">
        <f aca="false">D41</f>
        <v>344007.96</v>
      </c>
      <c r="F40" s="22"/>
    </row>
    <row r="41" customFormat="false" ht="16.5" hidden="false" customHeight="false" outlineLevel="0" collapsed="false">
      <c r="A41" s="21" t="s">
        <v>43</v>
      </c>
      <c r="B41" s="23" t="n">
        <f aca="false">B39+B40</f>
        <v>345552.21</v>
      </c>
      <c r="C41" s="23" t="n">
        <f aca="false">C39+C40</f>
        <v>304036.16</v>
      </c>
      <c r="D41" s="23" t="n">
        <f aca="false">D39+D40</f>
        <v>344007.96</v>
      </c>
      <c r="E41" s="23" t="n">
        <f aca="false">E39+E40</f>
        <v>376078.2</v>
      </c>
      <c r="F41" s="23" t="n">
        <f aca="false">F14-F38+B40</f>
        <v>376078.2</v>
      </c>
    </row>
    <row r="42" customFormat="false" ht="15.75" hidden="false" customHeight="false" outlineLevel="0" collapsed="false">
      <c r="A42" s="24"/>
      <c r="B42" s="24"/>
      <c r="C42" s="25"/>
      <c r="D42" s="25"/>
      <c r="E42" s="24"/>
      <c r="F42" s="24"/>
    </row>
    <row r="43" customFormat="false" ht="15" hidden="false" customHeight="false" outlineLevel="0" collapsed="false">
      <c r="A43" s="26"/>
      <c r="B43" s="27"/>
      <c r="E43" s="28"/>
      <c r="F43" s="29"/>
    </row>
    <row r="44" customFormat="false" ht="15" hidden="false" customHeight="false" outlineLevel="0" collapsed="false">
      <c r="A44" s="30" t="s">
        <v>44</v>
      </c>
      <c r="B44" s="26"/>
      <c r="C44" s="28"/>
      <c r="D44" s="31" t="s">
        <v>45</v>
      </c>
      <c r="E44" s="31"/>
      <c r="F44" s="31"/>
    </row>
  </sheetData>
  <mergeCells count="4">
    <mergeCell ref="A1:F1"/>
    <mergeCell ref="A2:F2"/>
    <mergeCell ref="A4:F4"/>
    <mergeCell ref="D44:F4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2015-11-17T12:49:26Z</dcterms:created>
  <dc:creator>celso.santos</dc:creator>
  <dc:description/>
  <dc:language>pt-BR</dc:language>
  <cp:lastModifiedBy/>
  <cp:lastPrinted>2018-08-24T13:06:21Z</cp:lastPrinted>
  <dcterms:modified xsi:type="dcterms:W3CDTF">2020-02-03T16:54:58Z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